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Hoja1!$B$1:$G$383</definedName>
  </definedNames>
  <calcPr calcId="144525"/>
</workbook>
</file>

<file path=xl/calcChain.xml><?xml version="1.0" encoding="utf-8"?>
<calcChain xmlns="http://schemas.openxmlformats.org/spreadsheetml/2006/main">
  <c r="E368" i="1" l="1"/>
  <c r="D368" i="1"/>
  <c r="C368" i="1"/>
  <c r="E346" i="1"/>
  <c r="D337" i="1"/>
  <c r="D333" i="1"/>
  <c r="D329" i="1"/>
  <c r="D328" i="1"/>
  <c r="E325" i="1"/>
  <c r="E313" i="1"/>
  <c r="E306" i="1"/>
  <c r="E304" i="1"/>
  <c r="C292" i="1"/>
  <c r="E280" i="1"/>
  <c r="D280" i="1"/>
  <c r="C280" i="1"/>
  <c r="D256" i="1"/>
  <c r="C256" i="1"/>
  <c r="E253" i="1"/>
  <c r="D248" i="1"/>
  <c r="C248" i="1"/>
  <c r="E245" i="1"/>
  <c r="D238" i="1"/>
  <c r="C238" i="1"/>
  <c r="C179" i="1"/>
  <c r="C171" i="1"/>
  <c r="C158" i="1"/>
  <c r="C151" i="1"/>
  <c r="C144" i="1"/>
  <c r="C137" i="1"/>
  <c r="F129" i="1"/>
  <c r="E129" i="1"/>
  <c r="C125" i="1"/>
  <c r="C118" i="1"/>
  <c r="C109" i="1"/>
  <c r="E102" i="1"/>
  <c r="D102" i="1"/>
  <c r="C102" i="1"/>
  <c r="D92" i="1"/>
  <c r="C92" i="1"/>
  <c r="E90" i="1"/>
  <c r="E92" i="1" s="1"/>
  <c r="E88" i="1"/>
  <c r="C76" i="1"/>
  <c r="C69" i="1"/>
  <c r="C58" i="1"/>
  <c r="F47" i="1"/>
  <c r="E47" i="1"/>
  <c r="D47" i="1"/>
  <c r="C45" i="1"/>
  <c r="C43" i="1"/>
  <c r="C41" i="1"/>
  <c r="C39" i="1"/>
  <c r="E35" i="1"/>
  <c r="D35" i="1"/>
  <c r="C35" i="1"/>
  <c r="E23" i="1"/>
  <c r="C23" i="1"/>
  <c r="C47" i="1" l="1"/>
  <c r="E319" i="1"/>
  <c r="E327" i="1"/>
  <c r="E355" i="1" s="1"/>
</calcChain>
</file>

<file path=xl/sharedStrings.xml><?xml version="1.0" encoding="utf-8"?>
<sst xmlns="http://schemas.openxmlformats.org/spreadsheetml/2006/main" count="296" uniqueCount="217">
  <si>
    <t xml:space="preserve">NOTAS A LOS ESTADOS FINANCIEROS </t>
  </si>
  <si>
    <t>Al 31 de Marzo del 2017</t>
  </si>
  <si>
    <t>Ente Público:</t>
  </si>
  <si>
    <t>UNIVERSIDAD POLITECNICA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</si>
  <si>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</si>
  <si>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</si>
  <si>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</si>
  <si>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</si>
  <si>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</si>
  <si>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</si>
  <si>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</si>
  <si>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</si>
  <si>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</si>
  <si>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</si>
  <si>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</si>
  <si>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</si>
  <si>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</si>
  <si>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</si>
  <si>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</si>
  <si>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</si>
  <si>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</si>
  <si>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</si>
  <si>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</si>
  <si>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</si>
  <si>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</si>
  <si>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</si>
  <si>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</si>
  <si>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</si>
  <si>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</si>
  <si>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</si>
  <si>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</si>
  <si>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</si>
  <si>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</si>
  <si>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</si>
  <si>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</si>
  <si>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</si>
  <si>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</si>
  <si>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</si>
  <si>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</si>
  <si>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</si>
  <si>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</si>
  <si>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</si>
  <si>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</si>
  <si>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</si>
  <si>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</si>
  <si>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</si>
  <si>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</si>
  <si>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</si>
  <si>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</si>
  <si>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</si>
  <si>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</si>
  <si>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</si>
  <si>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</si>
  <si>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</si>
  <si>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</si>
  <si>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</si>
  <si>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</si>
  <si>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</si>
  <si>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</si>
  <si>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</si>
  <si>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</si>
  <si>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</si>
  <si>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</si>
  <si>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</si>
  <si>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</si>
  <si>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</si>
  <si>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</si>
  <si>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</si>
  <si>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</si>
  <si>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</si>
  <si>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</si>
  <si>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</si>
  <si>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</si>
  <si>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</si>
  <si>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</si>
  <si>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</si>
  <si>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</si>
  <si>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</si>
  <si>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</si>
  <si>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</si>
  <si>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</si>
  <si>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</si>
  <si>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</si>
  <si>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</si>
  <si>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</si>
  <si>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</si>
  <si>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</si>
  <si>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</si>
  <si>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</si>
  <si>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</si>
  <si>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5115154000  PRESTACIONES CONTRACTUALES</t>
  </si>
  <si>
    <t>5121211000  MATERIALES Y ÚTILES DE OFICINA</t>
  </si>
  <si>
    <t>5121214000  MAT.,UTILES Y EQUIPO</t>
  </si>
  <si>
    <t>5121215000  MATERIAL IMPRESO E I</t>
  </si>
  <si>
    <t>5121216000  MATERIAL DE LIMPIEZA</t>
  </si>
  <si>
    <t>5122221000  ALIMENTACIÓN DE PERSONAS</t>
  </si>
  <si>
    <t>5124245000  VIDRIO Y PRODUCTOS DE VIDRIO</t>
  </si>
  <si>
    <t>5124246000  MATERIAL ELECTRICO Y ELECTRONICO</t>
  </si>
  <si>
    <t>5124247000  ARTICULOS METALICOS</t>
  </si>
  <si>
    <t>5124249000  OTROS MATERIALES Y A</t>
  </si>
  <si>
    <t>5125253000  MEDICINAS Y PRODUCTO</t>
  </si>
  <si>
    <t>5125254000  MATERIALES, ACCESOR</t>
  </si>
  <si>
    <t>5125255000  MAT., ACCESORIOS Y</t>
  </si>
  <si>
    <t>5126261000  COMBUSTIBLES, LUBRI</t>
  </si>
  <si>
    <t>5129291000  HERRAMIENTAS MENORES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</si>
  <si>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</si>
  <si>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</si>
  <si>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</si>
  <si>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</si>
  <si>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</si>
  <si>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</si>
  <si>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</si>
  <si>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</si>
  <si>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</si>
  <si>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5132325000  ARRENDAMIENTO DE EQU</t>
  </si>
  <si>
    <t>5133334000  CAPACITACIÓN</t>
  </si>
  <si>
    <t>5133336000  SERVS. APOYO ADMVO.</t>
  </si>
  <si>
    <t>5133338000  SERVICIOS DE VIGILANCIA</t>
  </si>
  <si>
    <t>5134341000  SERVICIOS FINANCIEROS Y BANCARIOS</t>
  </si>
  <si>
    <t>5134348000  COMISIONES POR VENTAS</t>
  </si>
  <si>
    <t>5135351000  CONSERV. Y MANTENIMI</t>
  </si>
  <si>
    <t>5135353000  INST., REPAR. Y MTT</t>
  </si>
  <si>
    <t>5135355000  REPAR. Y MTTO. DE EQ</t>
  </si>
  <si>
    <t>5135358000  SERVICIOS DE LIMPIEZ</t>
  </si>
  <si>
    <t>5135359000  SERVICIOS DE JARDINE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</si>
  <si>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</si>
  <si>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</si>
  <si>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</si>
  <si>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</si>
  <si>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</si>
  <si>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</si>
  <si>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</si>
  <si>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</si>
  <si>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5139398000  IMPUESTO DE NOMINA</t>
  </si>
  <si>
    <t>5242442000  BECAS O. AYUDA</t>
  </si>
  <si>
    <t>III) NOTAS AL ESTADO DE VARIACIÓN A LA HACIEDA PÚBLICA</t>
  </si>
  <si>
    <t>VHP-01 PATRIMONIO CONTRIBUIDO</t>
  </si>
  <si>
    <t>MODIFICACION</t>
  </si>
  <si>
    <t>3110 HACIENDA PUBLICA/PATRIMONIO CONTRIBUIDO</t>
  </si>
  <si>
    <t>VHP-02 PATRIMONIO GENERADO</t>
  </si>
  <si>
    <t>3210 HACIENDA PUBLICA /PATRIMONIO GENERADO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</si>
  <si>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</si>
  <si>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</si>
  <si>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</si>
  <si>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</si>
  <si>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</si>
  <si>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</si>
  <si>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</si>
  <si>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</si>
  <si>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</si>
  <si>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</si>
  <si>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</t>
  </si>
  <si>
    <t>1112102017  BANCOMER 0103339394 FOMIX SH1</t>
  </si>
  <si>
    <t>1112102018  BANCOMER 0103339424 FOMIX VI2</t>
  </si>
  <si>
    <t>1112102019  BANCOMER 0104654943 PADES</t>
  </si>
  <si>
    <t>1112102020  BANCOMER 0109813330</t>
  </si>
  <si>
    <t>1112102021  BANCOMER 0109812776</t>
  </si>
  <si>
    <t>1112102022  BANCOMER 0110359769</t>
  </si>
  <si>
    <t>1112102023  BANCOMER 0110354910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</si>
  <si>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</si>
  <si>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</si>
  <si>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</si>
  <si>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</si>
  <si>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</si>
  <si>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</si>
  <si>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</si>
  <si>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</si>
  <si>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2017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</si>
  <si>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</si>
  <si>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</si>
  <si>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</si>
  <si>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</si>
  <si>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</si>
  <si>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</si>
  <si>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</si>
  <si>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</si>
  <si>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</si>
  <si>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</si>
  <si>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</si>
  <si>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</si>
  <si>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</si>
  <si>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</si>
  <si>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</si>
  <si>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</si>
  <si>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</si>
  <si>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</si>
  <si>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</si>
  <si>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</si>
  <si>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</si>
  <si>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</si>
  <si>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</si>
  <si>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</si>
  <si>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</si>
  <si>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</si>
  <si>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</si>
  <si>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</si>
  <si>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</si>
  <si>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</si>
  <si>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</si>
  <si>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</si>
  <si>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</si>
  <si>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</si>
  <si>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</si>
  <si>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</si>
  <si>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</si>
  <si>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</si>
  <si>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</si>
  <si>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</si>
  <si>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</si>
  <si>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</si>
  <si>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</si>
  <si>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</si>
  <si>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</si>
  <si>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</si>
  <si>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</si>
  <si>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NOTAS DEGESTIÓN ADMINISTRATIVA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</si>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</sst>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</cellStyleXfs>
  <cellXfs count="152">
    <xf numFmtId="0" fontId="0" fillId="0" borderId="0" xfId="0"/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3" fillId="3" borderId="1" xfId="0" applyFont="1" applyFill="1" applyBorder="1" applyAlignment="1"/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9" fillId="0" borderId="0" xfId="0" applyFont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49" fontId="3" fillId="3" borderId="5" xfId="0" applyNumberFormat="1" applyFont="1" applyFill="1" applyBorder="1" applyAlignment="1">
      <alignment horizontal="left"/>
    </xf>
    <xf numFmtId="164" fontId="5" fillId="3" borderId="5" xfId="0" applyNumberFormat="1" applyFont="1" applyFill="1" applyBorder="1"/>
    <xf numFmtId="0" fontId="12" fillId="3" borderId="0" xfId="0" applyFont="1" applyFill="1" applyBorder="1"/>
    <xf numFmtId="164" fontId="2" fillId="3" borderId="4" xfId="0" applyNumberFormat="1" applyFont="1" applyFill="1" applyBorder="1"/>
    <xf numFmtId="164" fontId="2" fillId="3" borderId="5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 vertical="center"/>
    </xf>
    <xf numFmtId="0" fontId="10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/>
    </xf>
    <xf numFmtId="164" fontId="5" fillId="3" borderId="7" xfId="0" applyNumberFormat="1" applyFont="1" applyFill="1" applyBorder="1"/>
    <xf numFmtId="49" fontId="3" fillId="3" borderId="8" xfId="0" applyNumberFormat="1" applyFont="1" applyFill="1" applyBorder="1" applyAlignment="1">
      <alignment horizontal="left"/>
    </xf>
    <xf numFmtId="164" fontId="5" fillId="3" borderId="1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/>
    <xf numFmtId="164" fontId="2" fillId="3" borderId="3" xfId="0" applyNumberFormat="1" applyFont="1" applyFill="1" applyBorder="1"/>
    <xf numFmtId="0" fontId="0" fillId="0" borderId="4" xfId="0" applyBorder="1"/>
    <xf numFmtId="165" fontId="2" fillId="3" borderId="4" xfId="0" applyNumberFormat="1" applyFont="1" applyFill="1" applyBorder="1"/>
    <xf numFmtId="0" fontId="0" fillId="0" borderId="5" xfId="0" applyBorder="1"/>
    <xf numFmtId="0" fontId="2" fillId="2" borderId="2" xfId="0" applyFont="1" applyFill="1" applyBorder="1"/>
    <xf numFmtId="0" fontId="10" fillId="2" borderId="3" xfId="2" applyFont="1" applyFill="1" applyBorder="1" applyAlignment="1">
      <alignment horizontal="left" vertical="center" wrapText="1"/>
    </xf>
    <xf numFmtId="4" fontId="10" fillId="2" borderId="3" xfId="3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0" applyNumberFormat="1" applyFont="1" applyBorder="1" applyAlignment="1"/>
    <xf numFmtId="0" fontId="2" fillId="0" borderId="6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4" fontId="2" fillId="0" borderId="4" xfId="3" applyNumberFormat="1" applyFont="1" applyBorder="1" applyAlignment="1"/>
    <xf numFmtId="0" fontId="2" fillId="3" borderId="6" xfId="0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0" fontId="2" fillId="3" borderId="5" xfId="0" applyFont="1" applyFill="1" applyBorder="1"/>
    <xf numFmtId="49" fontId="3" fillId="3" borderId="14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49" fontId="2" fillId="0" borderId="8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" fontId="2" fillId="0" borderId="1" xfId="3" applyNumberFormat="1" applyFont="1" applyFill="1" applyBorder="1" applyAlignment="1">
      <alignment wrapText="1"/>
    </xf>
    <xf numFmtId="4" fontId="2" fillId="0" borderId="5" xfId="3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/>
    <xf numFmtId="0" fontId="10" fillId="2" borderId="2" xfId="2" applyFont="1" applyFill="1" applyBorder="1" applyAlignment="1">
      <alignment horizontal="left" vertical="center" wrapText="1"/>
    </xf>
    <xf numFmtId="4" fontId="10" fillId="2" borderId="2" xfId="3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49" fontId="6" fillId="3" borderId="3" xfId="0" applyNumberFormat="1" applyFont="1" applyFill="1" applyBorder="1" applyAlignment="1">
      <alignment horizontal="left"/>
    </xf>
    <xf numFmtId="49" fontId="6" fillId="3" borderId="4" xfId="0" applyNumberFormat="1" applyFont="1" applyFill="1" applyBorder="1" applyAlignment="1">
      <alignment horizontal="left"/>
    </xf>
    <xf numFmtId="0" fontId="10" fillId="2" borderId="3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49" fontId="3" fillId="2" borderId="1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10" fillId="2" borderId="2" xfId="2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4" fontId="14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4" fillId="0" borderId="2" xfId="0" applyFont="1" applyBorder="1" applyAlignment="1">
      <alignment vertical="center" wrapText="1"/>
    </xf>
    <xf numFmtId="0" fontId="2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3" fontId="15" fillId="0" borderId="2" xfId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3" fontId="16" fillId="0" borderId="2" xfId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43" fontId="14" fillId="2" borderId="2" xfId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43" fontId="14" fillId="0" borderId="2" xfId="1" applyFont="1" applyBorder="1" applyAlignment="1">
      <alignment horizontal="center" vertical="center"/>
    </xf>
    <xf numFmtId="43" fontId="16" fillId="0" borderId="2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7" fillId="0" borderId="0" xfId="0" applyFont="1"/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43" fontId="2" fillId="3" borderId="0" xfId="1" applyNumberFormat="1" applyFont="1" applyFill="1" applyBorder="1"/>
    <xf numFmtId="166" fontId="2" fillId="3" borderId="0" xfId="0" applyNumberFormat="1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5" fillId="3" borderId="16" xfId="0" applyNumberFormat="1" applyFont="1" applyFill="1" applyBorder="1"/>
    <xf numFmtId="165" fontId="5" fillId="3" borderId="7" xfId="0" applyNumberFormat="1" applyFont="1" applyFill="1" applyBorder="1"/>
    <xf numFmtId="165" fontId="3" fillId="3" borderId="9" xfId="0" applyNumberFormat="1" applyFont="1" applyFill="1" applyBorder="1"/>
    <xf numFmtId="164" fontId="3" fillId="3" borderId="9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/>
    <xf numFmtId="0" fontId="7" fillId="0" borderId="0" xfId="0" applyFont="1" applyBorder="1" applyAlignment="1"/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1547812</xdr:colOff>
      <xdr:row>17</xdr:row>
      <xdr:rowOff>154781</xdr:rowOff>
    </xdr:from>
    <xdr:ext cx="2487706" cy="468013"/>
    <xdr:sp macro="" textlink="">
      <xdr:nvSpPr>
        <xdr:cNvPr id="4" name="2 Rectángulo"/>
        <xdr:cNvSpPr/>
      </xdr:nvSpPr>
      <xdr:spPr>
        <a:xfrm>
          <a:off x="6996112" y="309800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1666875</xdr:colOff>
      <xdr:row>30</xdr:row>
      <xdr:rowOff>35720</xdr:rowOff>
    </xdr:from>
    <xdr:ext cx="2487706" cy="468013"/>
    <xdr:sp macro="" textlink="">
      <xdr:nvSpPr>
        <xdr:cNvPr id="5" name="2 Rectángulo"/>
        <xdr:cNvSpPr/>
      </xdr:nvSpPr>
      <xdr:spPr>
        <a:xfrm>
          <a:off x="7115175" y="5160170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2487706" cy="468013"/>
    <xdr:sp macro="" textlink="">
      <xdr:nvSpPr>
        <xdr:cNvPr id="6" name="2 Rectángulo"/>
        <xdr:cNvSpPr/>
      </xdr:nvSpPr>
      <xdr:spPr>
        <a:xfrm>
          <a:off x="5448300" y="9686925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2487706" cy="468013"/>
    <xdr:sp macro="" textlink="">
      <xdr:nvSpPr>
        <xdr:cNvPr id="7" name="2 Rectángulo"/>
        <xdr:cNvSpPr/>
      </xdr:nvSpPr>
      <xdr:spPr>
        <a:xfrm>
          <a:off x="5448300" y="11791950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487706" cy="468013"/>
    <xdr:sp macro="" textlink="">
      <xdr:nvSpPr>
        <xdr:cNvPr id="8" name="2 Rectángulo"/>
        <xdr:cNvSpPr/>
      </xdr:nvSpPr>
      <xdr:spPr>
        <a:xfrm>
          <a:off x="7229475" y="13344525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4298157</xdr:colOff>
      <xdr:row>105</xdr:row>
      <xdr:rowOff>35718</xdr:rowOff>
    </xdr:from>
    <xdr:ext cx="2487706" cy="468013"/>
    <xdr:sp macro="" textlink="">
      <xdr:nvSpPr>
        <xdr:cNvPr id="9" name="2 Rectángulo"/>
        <xdr:cNvSpPr/>
      </xdr:nvSpPr>
      <xdr:spPr>
        <a:xfrm>
          <a:off x="5060157" y="19247643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113</xdr:row>
      <xdr:rowOff>0</xdr:rowOff>
    </xdr:from>
    <xdr:ext cx="2487706" cy="468013"/>
    <xdr:sp macro="" textlink="">
      <xdr:nvSpPr>
        <xdr:cNvPr id="10" name="2 Rectángulo"/>
        <xdr:cNvSpPr/>
      </xdr:nvSpPr>
      <xdr:spPr>
        <a:xfrm>
          <a:off x="5448300" y="20688300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11906</xdr:colOff>
      <xdr:row>133</xdr:row>
      <xdr:rowOff>47625</xdr:rowOff>
    </xdr:from>
    <xdr:ext cx="2487706" cy="468013"/>
    <xdr:sp macro="" textlink="">
      <xdr:nvSpPr>
        <xdr:cNvPr id="11" name="2 Rectángulo"/>
        <xdr:cNvSpPr/>
      </xdr:nvSpPr>
      <xdr:spPr>
        <a:xfrm>
          <a:off x="5460206" y="24231600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130968</xdr:colOff>
      <xdr:row>140</xdr:row>
      <xdr:rowOff>47624</xdr:rowOff>
    </xdr:from>
    <xdr:ext cx="2487706" cy="468013"/>
    <xdr:sp macro="" textlink="">
      <xdr:nvSpPr>
        <xdr:cNvPr id="12" name="2 Rectángulo"/>
        <xdr:cNvSpPr/>
      </xdr:nvSpPr>
      <xdr:spPr>
        <a:xfrm>
          <a:off x="5579268" y="25603199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147</xdr:row>
      <xdr:rowOff>35719</xdr:rowOff>
    </xdr:from>
    <xdr:ext cx="2487706" cy="468013"/>
    <xdr:sp macro="" textlink="">
      <xdr:nvSpPr>
        <xdr:cNvPr id="13" name="2 Rectángulo"/>
        <xdr:cNvSpPr/>
      </xdr:nvSpPr>
      <xdr:spPr>
        <a:xfrm>
          <a:off x="5495925" y="26924794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35719</xdr:colOff>
      <xdr:row>153</xdr:row>
      <xdr:rowOff>309562</xdr:rowOff>
    </xdr:from>
    <xdr:ext cx="2487706" cy="468013"/>
    <xdr:sp macro="" textlink="">
      <xdr:nvSpPr>
        <xdr:cNvPr id="14" name="2 Rectángulo"/>
        <xdr:cNvSpPr/>
      </xdr:nvSpPr>
      <xdr:spPr>
        <a:xfrm>
          <a:off x="5484019" y="28217812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I28">
            <v>14354939.120000001</v>
          </cell>
        </row>
      </sheetData>
      <sheetData sheetId="11">
        <row r="21">
          <cell r="J21">
            <v>11583369.07</v>
          </cell>
        </row>
      </sheetData>
      <sheetData sheetId="12"/>
      <sheetData sheetId="13">
        <row r="37">
          <cell r="J37">
            <v>843146.8</v>
          </cell>
        </row>
        <row r="38">
          <cell r="J38">
            <v>46014.1</v>
          </cell>
        </row>
        <row r="40">
          <cell r="J40">
            <v>90000.36</v>
          </cell>
        </row>
        <row r="41">
          <cell r="J41">
            <v>702993.84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9"/>
  <sheetViews>
    <sheetView tabSelected="1" topLeftCell="B1" zoomScale="90" zoomScaleNormal="90" workbookViewId="0">
      <selection activeCell="B389" sqref="B389"/>
    </sheetView>
  </sheetViews>
  <sheetFormatPr baseColWidth="10" defaultRowHeight="12.75"/>
  <cols>
    <col min="1" max="1" width="11.42578125" style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7" ht="4.5" customHeight="1">
      <c r="A2" s="150"/>
      <c r="B2" s="150"/>
      <c r="C2" s="150"/>
      <c r="D2" s="150"/>
      <c r="E2" s="150"/>
      <c r="F2" s="150"/>
      <c r="G2" s="150"/>
    </row>
    <row r="3" spans="1:7" ht="15" customHeight="1">
      <c r="B3" s="2" t="s">
        <v>0</v>
      </c>
      <c r="C3" s="2"/>
      <c r="D3" s="2"/>
      <c r="E3" s="2"/>
      <c r="F3" s="2"/>
      <c r="G3" s="2"/>
    </row>
    <row r="4" spans="1:7" ht="24" customHeight="1">
      <c r="B4" s="2" t="s">
        <v>1</v>
      </c>
      <c r="C4" s="2"/>
      <c r="D4" s="2"/>
      <c r="E4" s="2"/>
      <c r="F4" s="2"/>
      <c r="G4" s="2"/>
    </row>
    <row r="5" spans="1:7">
      <c r="B5" s="3"/>
      <c r="C5" s="4"/>
      <c r="D5" s="5"/>
      <c r="E5" s="5"/>
      <c r="F5" s="5"/>
    </row>
    <row r="7" spans="1:7">
      <c r="B7" s="6" t="s">
        <v>2</v>
      </c>
      <c r="C7" s="11" t="s">
        <v>3</v>
      </c>
      <c r="D7" s="8"/>
      <c r="E7" s="9"/>
      <c r="F7" s="10"/>
    </row>
    <row r="8" spans="1:7" ht="15" customHeight="1">
      <c r="B8" s="12" t="s">
        <v>4</v>
      </c>
      <c r="C8" s="12"/>
      <c r="D8" s="12"/>
      <c r="E8" s="12"/>
      <c r="F8" s="12"/>
      <c r="G8" s="12"/>
    </row>
    <row r="9" spans="1:7" ht="12.75" customHeight="1">
      <c r="A9" s="151"/>
      <c r="B9" s="151"/>
      <c r="C9" s="151"/>
      <c r="D9" s="151"/>
      <c r="E9" s="151"/>
      <c r="F9" s="151"/>
      <c r="G9" s="151"/>
    </row>
    <row r="10" spans="1:7">
      <c r="B10" s="13"/>
      <c r="C10" s="7"/>
      <c r="D10" s="8"/>
      <c r="E10" s="9"/>
      <c r="F10" s="10"/>
    </row>
    <row r="11" spans="1:7">
      <c r="B11" s="14" t="s">
        <v>5</v>
      </c>
      <c r="C11" s="15"/>
      <c r="D11" s="5"/>
      <c r="E11" s="5"/>
      <c r="F11" s="5"/>
    </row>
    <row r="12" spans="1:7">
      <c r="B12" s="16"/>
      <c r="C12" s="4"/>
      <c r="D12" s="5"/>
      <c r="E12" s="5"/>
      <c r="F12" s="5"/>
    </row>
    <row r="13" spans="1:7">
      <c r="B13" s="17" t="s">
        <v>6</v>
      </c>
      <c r="C13" s="4"/>
      <c r="D13" s="5"/>
      <c r="E13" s="5"/>
      <c r="F13" s="5"/>
    </row>
    <row r="14" spans="1:7">
      <c r="C14" s="4"/>
    </row>
    <row r="15" spans="1:7">
      <c r="B15" s="18" t="s">
        <v>7</v>
      </c>
      <c r="C15" s="9"/>
      <c r="D15" s="9"/>
      <c r="E15" s="9"/>
    </row>
    <row r="16" spans="1:7">
      <c r="B16" s="19"/>
      <c r="C16" s="9"/>
      <c r="D16" s="9"/>
      <c r="E16" s="9"/>
    </row>
    <row r="17" spans="2:5">
      <c r="B17" s="20" t="s">
        <v>8</v>
      </c>
      <c r="C17" s="21" t="s">
        <v>9</v>
      </c>
      <c r="D17" s="21" t="s">
        <v>10</v>
      </c>
      <c r="E17" s="21" t="s">
        <v>11</v>
      </c>
    </row>
    <row r="18" spans="2:5">
      <c r="B18" s="22" t="s">
        <v>12</v>
      </c>
      <c r="C18" s="23"/>
      <c r="D18" s="23">
        <v>0</v>
      </c>
      <c r="E18" s="23">
        <v>0</v>
      </c>
    </row>
    <row r="19" spans="2:5">
      <c r="B19" s="24"/>
      <c r="C19" s="25"/>
      <c r="D19" s="25">
        <v>0</v>
      </c>
      <c r="E19" s="25">
        <v>0</v>
      </c>
    </row>
    <row r="20" spans="2:5">
      <c r="B20" s="24" t="s">
        <v>13</v>
      </c>
      <c r="C20" s="25"/>
      <c r="D20" s="25">
        <v>0</v>
      </c>
      <c r="E20" s="25">
        <v>0</v>
      </c>
    </row>
    <row r="21" spans="2:5">
      <c r="B21" s="24"/>
      <c r="C21" s="25"/>
      <c r="D21" s="25">
        <v>0</v>
      </c>
      <c r="E21" s="25">
        <v>0</v>
      </c>
    </row>
    <row r="22" spans="2:5">
      <c r="B22" s="26" t="s">
        <v>14</v>
      </c>
      <c r="C22" s="27"/>
      <c r="D22" s="27">
        <v>0</v>
      </c>
      <c r="E22" s="27">
        <v>0</v>
      </c>
    </row>
    <row r="23" spans="2:5">
      <c r="B23" s="19"/>
      <c r="C23" s="21">
        <f>SUM(C18:C22)</f>
        <v>0</v>
      </c>
      <c r="D23" s="21"/>
      <c r="E23" s="21">
        <f>SUM(E18:E22)</f>
        <v>0</v>
      </c>
    </row>
    <row r="24" spans="2:5">
      <c r="B24" s="19"/>
      <c r="C24" s="9"/>
      <c r="D24" s="9"/>
      <c r="E24" s="9"/>
    </row>
    <row r="25" spans="2:5">
      <c r="B25" s="19"/>
      <c r="C25" s="9"/>
      <c r="D25" s="9"/>
      <c r="E25" s="9"/>
    </row>
    <row r="26" spans="2:5">
      <c r="B26" s="19"/>
      <c r="C26" s="9"/>
      <c r="D26" s="9"/>
      <c r="E26" s="9"/>
    </row>
    <row r="27" spans="2:5">
      <c r="B27" s="18" t="s">
        <v>15</v>
      </c>
      <c r="C27" s="28"/>
      <c r="D27" s="9"/>
      <c r="E27" s="9"/>
    </row>
    <row r="29" spans="2:5">
      <c r="B29" s="20" t="s">
        <v>16</v>
      </c>
      <c r="C29" s="21" t="s">
        <v>9</v>
      </c>
      <c r="D29" s="21" t="s">
        <v>17</v>
      </c>
      <c r="E29" s="21" t="s">
        <v>18</v>
      </c>
    </row>
    <row r="30" spans="2:5">
      <c r="B30" s="24" t="s">
        <v>19</v>
      </c>
      <c r="C30" s="29"/>
      <c r="D30" s="29"/>
      <c r="E30" s="29"/>
    </row>
    <row r="31" spans="2:5">
      <c r="B31" s="24"/>
      <c r="C31" s="29"/>
      <c r="D31" s="29"/>
      <c r="E31" s="29"/>
    </row>
    <row r="32" spans="2:5">
      <c r="B32" s="24" t="s">
        <v>20</v>
      </c>
      <c r="C32" s="29"/>
      <c r="D32" s="29"/>
      <c r="E32" s="29"/>
    </row>
    <row r="33" spans="2:6">
      <c r="B33" s="24"/>
      <c r="C33" s="29"/>
      <c r="D33" s="29"/>
      <c r="E33" s="29"/>
    </row>
    <row r="34" spans="2:6">
      <c r="B34" s="26"/>
      <c r="C34" s="30"/>
      <c r="D34" s="30"/>
      <c r="E34" s="30"/>
    </row>
    <row r="35" spans="2:6">
      <c r="C35" s="21">
        <f>SUM(C30:C34)</f>
        <v>0</v>
      </c>
      <c r="D35" s="21">
        <f>SUM(D30:D34)</f>
        <v>0</v>
      </c>
      <c r="E35" s="21">
        <f>SUM(E30:E34)</f>
        <v>0</v>
      </c>
    </row>
    <row r="36" spans="2:6">
      <c r="C36" s="31"/>
      <c r="D36" s="31"/>
      <c r="E36" s="31"/>
    </row>
    <row r="38" spans="2:6">
      <c r="B38" s="20" t="s">
        <v>21</v>
      </c>
      <c r="C38" s="21" t="s">
        <v>9</v>
      </c>
      <c r="D38" s="21" t="s">
        <v>22</v>
      </c>
      <c r="E38" s="21" t="s">
        <v>23</v>
      </c>
      <c r="F38" s="21" t="s">
        <v>24</v>
      </c>
    </row>
    <row r="39" spans="2:6">
      <c r="B39" s="24" t="s">
        <v>25</v>
      </c>
      <c r="C39" s="29">
        <f>D39+E39+F39</f>
        <v>39587.4</v>
      </c>
      <c r="D39" s="29">
        <v>33699</v>
      </c>
      <c r="E39" s="29"/>
      <c r="F39" s="29">
        <v>5888.4</v>
      </c>
    </row>
    <row r="40" spans="2:6">
      <c r="B40" s="24"/>
      <c r="C40" s="29"/>
      <c r="D40" s="29"/>
      <c r="E40" s="29"/>
      <c r="F40" s="29"/>
    </row>
    <row r="41" spans="2:6">
      <c r="B41" s="32" t="s">
        <v>26</v>
      </c>
      <c r="C41" s="29">
        <f>D41+E41+F41</f>
        <v>12000</v>
      </c>
      <c r="D41" s="29">
        <v>12000</v>
      </c>
      <c r="E41" s="29"/>
      <c r="F41" s="29"/>
    </row>
    <row r="42" spans="2:6">
      <c r="B42" s="32"/>
      <c r="C42" s="29"/>
      <c r="D42" s="29"/>
      <c r="E42" s="29"/>
      <c r="F42" s="29"/>
    </row>
    <row r="43" spans="2:6">
      <c r="B43" s="32" t="s">
        <v>27</v>
      </c>
      <c r="C43" s="29">
        <f>D43+E43+F43</f>
        <v>57860.62</v>
      </c>
      <c r="D43" s="29">
        <v>57860.62</v>
      </c>
      <c r="E43" s="29"/>
      <c r="F43" s="29"/>
    </row>
    <row r="44" spans="2:6">
      <c r="B44" s="32"/>
      <c r="C44" s="29"/>
      <c r="D44" s="29"/>
      <c r="E44" s="29"/>
      <c r="F44" s="29"/>
    </row>
    <row r="45" spans="2:6">
      <c r="B45" s="32" t="s">
        <v>28</v>
      </c>
      <c r="C45" s="29">
        <f>D45+E45+F45</f>
        <v>84228.479999999996</v>
      </c>
      <c r="D45" s="29">
        <v>84228.479999999996</v>
      </c>
      <c r="E45" s="29"/>
      <c r="F45" s="29"/>
    </row>
    <row r="46" spans="2:6">
      <c r="B46" s="26"/>
      <c r="C46" s="30"/>
      <c r="D46" s="30"/>
      <c r="E46" s="30"/>
      <c r="F46" s="30"/>
    </row>
    <row r="47" spans="2:6">
      <c r="C47" s="33">
        <f>SUM(C38:C46)</f>
        <v>193676.5</v>
      </c>
      <c r="D47" s="33">
        <f>SUM(D38:D46)</f>
        <v>187788.09999999998</v>
      </c>
      <c r="E47" s="33">
        <f>SUM(E38:E46)</f>
        <v>0</v>
      </c>
      <c r="F47" s="33">
        <f>SUM(F38:F46)</f>
        <v>5888.4</v>
      </c>
    </row>
    <row r="51" spans="2:7">
      <c r="B51" s="18" t="s">
        <v>29</v>
      </c>
    </row>
    <row r="52" spans="2:7">
      <c r="B52" s="34"/>
    </row>
    <row r="53" spans="2:7">
      <c r="B53" s="20" t="s">
        <v>30</v>
      </c>
      <c r="C53" s="21" t="s">
        <v>9</v>
      </c>
      <c r="D53" s="21" t="s">
        <v>31</v>
      </c>
    </row>
    <row r="54" spans="2:7">
      <c r="B54" s="22" t="s">
        <v>32</v>
      </c>
      <c r="C54" s="23"/>
      <c r="D54" s="23">
        <v>0</v>
      </c>
    </row>
    <row r="55" spans="2:7">
      <c r="B55" s="24"/>
      <c r="C55" s="25"/>
      <c r="D55" s="25">
        <v>0</v>
      </c>
    </row>
    <row r="56" spans="2:7">
      <c r="B56" s="24" t="s">
        <v>33</v>
      </c>
      <c r="C56" s="25"/>
      <c r="D56" s="25"/>
    </row>
    <row r="57" spans="2:7">
      <c r="B57" s="26"/>
      <c r="C57" s="27"/>
      <c r="D57" s="27">
        <v>0</v>
      </c>
    </row>
    <row r="58" spans="2:7">
      <c r="B58" s="35"/>
      <c r="C58" s="21">
        <f>SUM(C53:C57)</f>
        <v>0</v>
      </c>
      <c r="D58" s="21"/>
    </row>
    <row r="59" spans="2:7">
      <c r="B59" s="35"/>
      <c r="C59" s="36"/>
      <c r="D59" s="36"/>
    </row>
    <row r="60" spans="2:7">
      <c r="B60" s="35"/>
      <c r="C60" s="36"/>
      <c r="D60" s="36"/>
    </row>
    <row r="62" spans="2:7">
      <c r="B62" s="18" t="s">
        <v>34</v>
      </c>
    </row>
    <row r="63" spans="2:7">
      <c r="B63" s="34"/>
    </row>
    <row r="64" spans="2:7">
      <c r="B64" s="20" t="s">
        <v>35</v>
      </c>
      <c r="C64" s="21" t="s">
        <v>9</v>
      </c>
      <c r="D64" s="21" t="s">
        <v>10</v>
      </c>
      <c r="E64" s="21" t="s">
        <v>36</v>
      </c>
      <c r="F64" s="37" t="s">
        <v>37</v>
      </c>
      <c r="G64" s="21" t="s">
        <v>38</v>
      </c>
    </row>
    <row r="65" spans="2:7">
      <c r="B65" s="38" t="s">
        <v>39</v>
      </c>
      <c r="C65" s="36"/>
      <c r="D65" s="36">
        <v>0</v>
      </c>
      <c r="E65" s="36">
        <v>0</v>
      </c>
      <c r="F65" s="36">
        <v>0</v>
      </c>
      <c r="G65" s="39">
        <v>0</v>
      </c>
    </row>
    <row r="66" spans="2:7">
      <c r="B66" s="38"/>
      <c r="C66" s="36"/>
      <c r="D66" s="36">
        <v>0</v>
      </c>
      <c r="E66" s="36">
        <v>0</v>
      </c>
      <c r="F66" s="36">
        <v>0</v>
      </c>
      <c r="G66" s="39">
        <v>0</v>
      </c>
    </row>
    <row r="67" spans="2:7">
      <c r="B67" s="38"/>
      <c r="C67" s="36"/>
      <c r="D67" s="36">
        <v>0</v>
      </c>
      <c r="E67" s="36">
        <v>0</v>
      </c>
      <c r="F67" s="36">
        <v>0</v>
      </c>
      <c r="G67" s="39">
        <v>0</v>
      </c>
    </row>
    <row r="68" spans="2:7">
      <c r="B68" s="40"/>
      <c r="C68" s="41"/>
      <c r="D68" s="41">
        <v>0</v>
      </c>
      <c r="E68" s="41">
        <v>0</v>
      </c>
      <c r="F68" s="41">
        <v>0</v>
      </c>
      <c r="G68" s="42">
        <v>0</v>
      </c>
    </row>
    <row r="69" spans="2:7">
      <c r="B69" s="35"/>
      <c r="C69" s="21">
        <f>SUM(C64:C68)</f>
        <v>0</v>
      </c>
      <c r="D69" s="43">
        <v>0</v>
      </c>
      <c r="E69" s="44">
        <v>0</v>
      </c>
      <c r="F69" s="44">
        <v>0</v>
      </c>
      <c r="G69" s="45">
        <v>0</v>
      </c>
    </row>
    <row r="70" spans="2:7">
      <c r="B70" s="35"/>
      <c r="C70" s="46"/>
      <c r="D70" s="46"/>
      <c r="E70" s="46"/>
      <c r="F70" s="46"/>
      <c r="G70" s="46"/>
    </row>
    <row r="71" spans="2:7">
      <c r="B71" s="35"/>
      <c r="C71" s="46"/>
      <c r="D71" s="46"/>
      <c r="E71" s="46"/>
      <c r="F71" s="46"/>
      <c r="G71" s="46"/>
    </row>
    <row r="72" spans="2:7">
      <c r="B72" s="35"/>
      <c r="C72" s="46"/>
      <c r="D72" s="46"/>
      <c r="E72" s="46"/>
      <c r="F72" s="46"/>
      <c r="G72" s="46"/>
    </row>
    <row r="73" spans="2:7">
      <c r="B73" s="20" t="s">
        <v>40</v>
      </c>
      <c r="C73" s="21" t="s">
        <v>9</v>
      </c>
      <c r="D73" s="21" t="s">
        <v>10</v>
      </c>
      <c r="E73" s="21" t="s">
        <v>41</v>
      </c>
      <c r="F73" s="46"/>
      <c r="G73" s="46"/>
    </row>
    <row r="74" spans="2:7">
      <c r="B74" s="22" t="s">
        <v>42</v>
      </c>
      <c r="C74" s="39"/>
      <c r="D74" s="25">
        <v>0</v>
      </c>
      <c r="E74" s="25">
        <v>0</v>
      </c>
      <c r="F74" s="46"/>
      <c r="G74" s="46"/>
    </row>
    <row r="75" spans="2:7">
      <c r="B75" s="26"/>
      <c r="C75" s="39"/>
      <c r="D75" s="25">
        <v>0</v>
      </c>
      <c r="E75" s="25">
        <v>0</v>
      </c>
      <c r="F75" s="46"/>
      <c r="G75" s="46"/>
    </row>
    <row r="76" spans="2:7">
      <c r="B76" s="35"/>
      <c r="C76" s="21">
        <f>SUM(C74:C75)</f>
        <v>0</v>
      </c>
      <c r="D76" s="47"/>
      <c r="E76" s="48"/>
      <c r="F76" s="46"/>
      <c r="G76" s="46"/>
    </row>
    <row r="77" spans="2:7">
      <c r="B77" s="35"/>
      <c r="C77" s="46"/>
      <c r="D77" s="46"/>
      <c r="E77" s="46"/>
      <c r="F77" s="46"/>
      <c r="G77" s="46"/>
    </row>
    <row r="78" spans="2:7">
      <c r="B78" s="35"/>
      <c r="C78" s="46"/>
      <c r="D78" s="46"/>
      <c r="E78" s="46"/>
      <c r="F78" s="46"/>
      <c r="G78" s="46"/>
    </row>
    <row r="79" spans="2:7">
      <c r="B79" s="35"/>
      <c r="C79" s="46"/>
      <c r="D79" s="46"/>
      <c r="E79" s="46"/>
      <c r="F79" s="46"/>
      <c r="G79" s="46"/>
    </row>
    <row r="80" spans="2:7">
      <c r="B80" s="35"/>
      <c r="C80" s="46"/>
      <c r="D80" s="46"/>
      <c r="E80" s="46"/>
      <c r="F80" s="46"/>
      <c r="G80" s="46"/>
    </row>
    <row r="81" spans="2:6">
      <c r="B81" s="34"/>
    </row>
    <row r="82" spans="2:6">
      <c r="B82" s="18" t="s">
        <v>43</v>
      </c>
    </row>
    <row r="84" spans="2:6">
      <c r="B84" s="34"/>
    </row>
    <row r="85" spans="2:6">
      <c r="B85" s="20" t="s">
        <v>44</v>
      </c>
      <c r="C85" s="21" t="s">
        <v>45</v>
      </c>
      <c r="D85" s="21" t="s">
        <v>46</v>
      </c>
      <c r="E85" s="21" t="s">
        <v>47</v>
      </c>
      <c r="F85" s="21" t="s">
        <v>48</v>
      </c>
    </row>
    <row r="86" spans="2:6">
      <c r="B86" s="22" t="s">
        <v>49</v>
      </c>
      <c r="C86" s="49">
        <v>103421582.08</v>
      </c>
      <c r="D86" s="50">
        <v>104124575.92</v>
      </c>
      <c r="E86" s="50">
        <v>702993.84</v>
      </c>
      <c r="F86" s="50">
        <v>0</v>
      </c>
    </row>
    <row r="87" spans="2:6" ht="15">
      <c r="B87" s="51"/>
      <c r="C87" s="52"/>
      <c r="D87" s="29"/>
      <c r="E87" s="29"/>
      <c r="F87" s="29">
        <v>0</v>
      </c>
    </row>
    <row r="88" spans="2:6">
      <c r="B88" s="24" t="s">
        <v>50</v>
      </c>
      <c r="C88" s="52">
        <v>38165713.310000002</v>
      </c>
      <c r="D88" s="29">
        <v>39144874.57</v>
      </c>
      <c r="E88" s="29">
        <f>D88-C88</f>
        <v>979161.25999999791</v>
      </c>
      <c r="F88" s="29">
        <v>0</v>
      </c>
    </row>
    <row r="89" spans="2:6">
      <c r="B89" s="24"/>
      <c r="C89" s="29"/>
      <c r="D89" s="29"/>
      <c r="E89" s="29"/>
      <c r="F89" s="29">
        <v>0</v>
      </c>
    </row>
    <row r="90" spans="2:6">
      <c r="B90" s="24" t="s">
        <v>51</v>
      </c>
      <c r="C90" s="52">
        <v>-26322468.309999999</v>
      </c>
      <c r="D90" s="29">
        <v>-26322468.309999999</v>
      </c>
      <c r="E90" s="29">
        <f>D90-C90</f>
        <v>0</v>
      </c>
      <c r="F90" s="29">
        <v>0</v>
      </c>
    </row>
    <row r="91" spans="2:6" ht="15">
      <c r="B91" s="53"/>
      <c r="C91" s="30"/>
      <c r="D91" s="30"/>
      <c r="E91" s="30"/>
      <c r="F91" s="30">
        <v>0</v>
      </c>
    </row>
    <row r="92" spans="2:6">
      <c r="C92" s="33">
        <f>SUM(C90:C91)</f>
        <v>-26322468.309999999</v>
      </c>
      <c r="D92" s="33">
        <f>SUM(D90:D91)</f>
        <v>-26322468.309999999</v>
      </c>
      <c r="E92" s="33">
        <f>SUM(E90:E91)</f>
        <v>0</v>
      </c>
      <c r="F92" s="54"/>
    </row>
    <row r="95" spans="2:6">
      <c r="B95" s="20" t="s">
        <v>52</v>
      </c>
      <c r="C95" s="21" t="s">
        <v>45</v>
      </c>
      <c r="D95" s="21" t="s">
        <v>46</v>
      </c>
      <c r="E95" s="21" t="s">
        <v>47</v>
      </c>
      <c r="F95" s="21" t="s">
        <v>48</v>
      </c>
    </row>
    <row r="96" spans="2:6">
      <c r="B96" s="22" t="s">
        <v>53</v>
      </c>
      <c r="C96" s="23">
        <v>88673.43</v>
      </c>
      <c r="D96" s="23">
        <v>88673.43</v>
      </c>
      <c r="E96" s="23"/>
      <c r="F96" s="23"/>
    </row>
    <row r="97" spans="2:6">
      <c r="B97" s="24"/>
      <c r="C97" s="25"/>
      <c r="D97" s="25"/>
      <c r="E97" s="25"/>
      <c r="F97" s="25"/>
    </row>
    <row r="98" spans="2:6">
      <c r="B98" s="24" t="s">
        <v>54</v>
      </c>
      <c r="C98" s="25"/>
      <c r="D98" s="25"/>
      <c r="E98" s="25"/>
      <c r="F98" s="25"/>
    </row>
    <row r="99" spans="2:6">
      <c r="B99" s="24"/>
      <c r="C99" s="25"/>
      <c r="D99" s="25"/>
      <c r="E99" s="25"/>
      <c r="F99" s="25"/>
    </row>
    <row r="100" spans="2:6">
      <c r="B100" s="24" t="s">
        <v>51</v>
      </c>
      <c r="C100" s="25">
        <v>-42884.89</v>
      </c>
      <c r="D100" s="25">
        <v>-42884.89</v>
      </c>
      <c r="E100" s="25"/>
      <c r="F100" s="25"/>
    </row>
    <row r="101" spans="2:6" ht="15">
      <c r="B101" s="53"/>
      <c r="C101" s="27"/>
      <c r="D101" s="27"/>
      <c r="E101" s="27"/>
      <c r="F101" s="27"/>
    </row>
    <row r="102" spans="2:6">
      <c r="C102" s="33">
        <f>SUM(C100:C101)</f>
        <v>-42884.89</v>
      </c>
      <c r="D102" s="33">
        <f>SUM(D100:D101)</f>
        <v>-42884.89</v>
      </c>
      <c r="E102" s="33">
        <f>SUM(E100:E101)</f>
        <v>0</v>
      </c>
      <c r="F102" s="54"/>
    </row>
    <row r="105" spans="2:6">
      <c r="B105" s="20" t="s">
        <v>55</v>
      </c>
      <c r="C105" s="21" t="s">
        <v>9</v>
      </c>
    </row>
    <row r="106" spans="2:6">
      <c r="B106" s="22" t="s">
        <v>56</v>
      </c>
      <c r="C106" s="23"/>
    </row>
    <row r="107" spans="2:6">
      <c r="B107" s="24"/>
      <c r="C107" s="25"/>
    </row>
    <row r="108" spans="2:6">
      <c r="B108" s="26"/>
      <c r="C108" s="27"/>
    </row>
    <row r="109" spans="2:6">
      <c r="C109" s="21">
        <f>SUM(C107:C108)</f>
        <v>0</v>
      </c>
    </row>
    <row r="110" spans="2:6" ht="15">
      <c r="B110"/>
    </row>
    <row r="112" spans="2:6">
      <c r="B112" s="55" t="s">
        <v>57</v>
      </c>
      <c r="C112" s="56" t="s">
        <v>9</v>
      </c>
      <c r="D112" s="57" t="s">
        <v>58</v>
      </c>
    </row>
    <row r="113" spans="2:6">
      <c r="B113" s="58"/>
      <c r="C113" s="59"/>
      <c r="D113" s="60"/>
    </row>
    <row r="114" spans="2:6">
      <c r="B114" s="61"/>
      <c r="C114" s="62"/>
      <c r="D114" s="63"/>
    </row>
    <row r="115" spans="2:6">
      <c r="B115" s="64"/>
      <c r="C115" s="65"/>
      <c r="D115" s="65"/>
    </row>
    <row r="116" spans="2:6">
      <c r="B116" s="64"/>
      <c r="C116" s="65"/>
      <c r="D116" s="65"/>
    </row>
    <row r="117" spans="2:6">
      <c r="B117" s="66"/>
      <c r="C117" s="67"/>
      <c r="D117" s="67"/>
    </row>
    <row r="118" spans="2:6">
      <c r="C118" s="21">
        <f>SUM(C116:C117)</f>
        <v>0</v>
      </c>
      <c r="D118" s="21"/>
    </row>
    <row r="122" spans="2:6">
      <c r="B122" s="14" t="s">
        <v>59</v>
      </c>
    </row>
    <row r="124" spans="2:6">
      <c r="B124" s="55" t="s">
        <v>60</v>
      </c>
      <c r="C124" s="56" t="s">
        <v>9</v>
      </c>
      <c r="D124" s="21" t="s">
        <v>22</v>
      </c>
      <c r="E124" s="21" t="s">
        <v>23</v>
      </c>
      <c r="F124" s="21" t="s">
        <v>24</v>
      </c>
    </row>
    <row r="125" spans="2:6">
      <c r="B125" s="22" t="s">
        <v>61</v>
      </c>
      <c r="C125" s="50">
        <f>D125+E125+F125</f>
        <v>5014951.1100000003</v>
      </c>
      <c r="D125" s="50">
        <v>5014951.1100000003</v>
      </c>
      <c r="E125" s="50"/>
      <c r="F125" s="50"/>
    </row>
    <row r="126" spans="2:6">
      <c r="B126" s="24"/>
      <c r="C126" s="29"/>
      <c r="D126" s="29"/>
      <c r="E126" s="29"/>
      <c r="F126" s="29"/>
    </row>
    <row r="127" spans="2:6">
      <c r="B127" s="24" t="s">
        <v>62</v>
      </c>
      <c r="C127" s="29"/>
      <c r="D127" s="29"/>
      <c r="E127" s="29"/>
      <c r="F127" s="29"/>
    </row>
    <row r="128" spans="2:6">
      <c r="B128" s="26"/>
      <c r="C128" s="30"/>
      <c r="D128" s="30"/>
      <c r="E128" s="30"/>
      <c r="F128" s="30"/>
    </row>
    <row r="129" spans="2:6">
      <c r="C129" s="33">
        <v>5014951.1100000003</v>
      </c>
      <c r="D129" s="33">
        <v>5014951.1100000003</v>
      </c>
      <c r="E129" s="21">
        <f>SUM(E127:E128)</f>
        <v>0</v>
      </c>
      <c r="F129" s="21">
        <f>SUM(F127:F128)</f>
        <v>0</v>
      </c>
    </row>
    <row r="133" spans="2:6">
      <c r="B133" s="55" t="s">
        <v>63</v>
      </c>
      <c r="C133" s="56" t="s">
        <v>9</v>
      </c>
      <c r="D133" s="21" t="s">
        <v>64</v>
      </c>
      <c r="E133" s="21" t="s">
        <v>58</v>
      </c>
    </row>
    <row r="134" spans="2:6">
      <c r="B134" s="68" t="s">
        <v>65</v>
      </c>
      <c r="C134" s="69"/>
      <c r="D134" s="70"/>
      <c r="E134" s="71"/>
    </row>
    <row r="135" spans="2:6">
      <c r="B135" s="72"/>
      <c r="C135" s="73"/>
      <c r="D135" s="74"/>
      <c r="E135" s="75"/>
    </row>
    <row r="136" spans="2:6">
      <c r="B136" s="76"/>
      <c r="C136" s="77"/>
      <c r="D136" s="78"/>
      <c r="E136" s="79"/>
    </row>
    <row r="137" spans="2:6">
      <c r="C137" s="21">
        <f>SUM(C135:C136)</f>
        <v>0</v>
      </c>
      <c r="D137" s="80"/>
      <c r="E137" s="81"/>
    </row>
    <row r="140" spans="2:6" ht="25.5">
      <c r="B140" s="55" t="s">
        <v>66</v>
      </c>
      <c r="C140" s="56" t="s">
        <v>9</v>
      </c>
      <c r="D140" s="21" t="s">
        <v>64</v>
      </c>
      <c r="E140" s="21" t="s">
        <v>58</v>
      </c>
    </row>
    <row r="141" spans="2:6">
      <c r="B141" s="68" t="s">
        <v>67</v>
      </c>
      <c r="C141" s="69"/>
      <c r="D141" s="70"/>
      <c r="E141" s="71"/>
    </row>
    <row r="142" spans="2:6">
      <c r="B142" s="72"/>
      <c r="C142" s="73"/>
      <c r="D142" s="74"/>
      <c r="E142" s="75"/>
    </row>
    <row r="143" spans="2:6">
      <c r="B143" s="76"/>
      <c r="C143" s="77"/>
      <c r="D143" s="78"/>
      <c r="E143" s="79"/>
    </row>
    <row r="144" spans="2:6">
      <c r="C144" s="21">
        <f>SUM(C142:C143)</f>
        <v>0</v>
      </c>
      <c r="D144" s="80"/>
      <c r="E144" s="81"/>
    </row>
    <row r="145" spans="2:5" ht="15">
      <c r="B145"/>
    </row>
    <row r="147" spans="2:5">
      <c r="B147" s="55" t="s">
        <v>68</v>
      </c>
      <c r="C147" s="56" t="s">
        <v>9</v>
      </c>
      <c r="D147" s="21" t="s">
        <v>64</v>
      </c>
      <c r="E147" s="21" t="s">
        <v>58</v>
      </c>
    </row>
    <row r="148" spans="2:5">
      <c r="B148" s="68" t="s">
        <v>69</v>
      </c>
      <c r="C148" s="69"/>
      <c r="D148" s="70"/>
      <c r="E148" s="71"/>
    </row>
    <row r="149" spans="2:5">
      <c r="B149" s="72"/>
      <c r="C149" s="73"/>
      <c r="D149" s="74"/>
      <c r="E149" s="75"/>
    </row>
    <row r="150" spans="2:5">
      <c r="B150" s="76"/>
      <c r="C150" s="77"/>
      <c r="D150" s="78"/>
      <c r="E150" s="79"/>
    </row>
    <row r="151" spans="2:5">
      <c r="C151" s="21">
        <f>SUM(C149:C150)</f>
        <v>0</v>
      </c>
      <c r="D151" s="80"/>
      <c r="E151" s="81"/>
    </row>
    <row r="154" spans="2:5">
      <c r="B154" s="55" t="s">
        <v>70</v>
      </c>
      <c r="C154" s="56" t="s">
        <v>9</v>
      </c>
      <c r="D154" s="82" t="s">
        <v>64</v>
      </c>
      <c r="E154" s="82" t="s">
        <v>36</v>
      </c>
    </row>
    <row r="155" spans="2:5">
      <c r="B155" s="68" t="s">
        <v>71</v>
      </c>
      <c r="C155" s="23"/>
      <c r="D155" s="23">
        <v>0</v>
      </c>
      <c r="E155" s="23">
        <v>0</v>
      </c>
    </row>
    <row r="156" spans="2:5">
      <c r="B156" s="24"/>
      <c r="C156" s="25"/>
      <c r="D156" s="25">
        <v>0</v>
      </c>
      <c r="E156" s="25">
        <v>0</v>
      </c>
    </row>
    <row r="157" spans="2:5">
      <c r="B157" s="26"/>
      <c r="C157" s="83"/>
      <c r="D157" s="83">
        <v>0</v>
      </c>
      <c r="E157" s="83">
        <v>0</v>
      </c>
    </row>
    <row r="158" spans="2:5">
      <c r="C158" s="21">
        <f>SUM(C156:C157)</f>
        <v>0</v>
      </c>
      <c r="D158" s="80"/>
      <c r="E158" s="81"/>
    </row>
    <row r="162" spans="2:5">
      <c r="B162" s="14" t="s">
        <v>72</v>
      </c>
    </row>
    <row r="163" spans="2:5">
      <c r="B163" s="14"/>
    </row>
    <row r="164" spans="2:5">
      <c r="B164" s="14" t="s">
        <v>73</v>
      </c>
    </row>
    <row r="166" spans="2:5">
      <c r="B166" s="84" t="s">
        <v>74</v>
      </c>
      <c r="C166" s="85" t="s">
        <v>9</v>
      </c>
      <c r="D166" s="21" t="s">
        <v>75</v>
      </c>
      <c r="E166" s="21" t="s">
        <v>36</v>
      </c>
    </row>
    <row r="167" spans="2:5">
      <c r="B167" s="22" t="s">
        <v>76</v>
      </c>
      <c r="C167" s="50">
        <v>-1352408.94</v>
      </c>
      <c r="D167" s="50"/>
      <c r="E167" s="50"/>
    </row>
    <row r="168" spans="2:5">
      <c r="B168" s="24"/>
      <c r="C168" s="29"/>
      <c r="D168" s="29"/>
      <c r="E168" s="29"/>
    </row>
    <row r="169" spans="2:5" ht="25.5">
      <c r="B169" s="86" t="s">
        <v>77</v>
      </c>
      <c r="C169" s="29">
        <v>-10145177.91</v>
      </c>
      <c r="D169" s="29"/>
      <c r="E169" s="29"/>
    </row>
    <row r="170" spans="2:5">
      <c r="B170" s="26"/>
      <c r="C170" s="30"/>
      <c r="D170" s="30"/>
      <c r="E170" s="30"/>
    </row>
    <row r="171" spans="2:5">
      <c r="C171" s="33">
        <f>SUM(C169:C170)</f>
        <v>-10145177.91</v>
      </c>
      <c r="D171" s="80"/>
      <c r="E171" s="81"/>
    </row>
    <row r="174" spans="2:5">
      <c r="B174" s="84" t="s">
        <v>78</v>
      </c>
      <c r="C174" s="85" t="s">
        <v>9</v>
      </c>
      <c r="D174" s="21" t="s">
        <v>75</v>
      </c>
      <c r="E174" s="21" t="s">
        <v>36</v>
      </c>
    </row>
    <row r="175" spans="2:5" ht="25.5">
      <c r="B175" s="87" t="s">
        <v>79</v>
      </c>
      <c r="C175" s="50">
        <v>0</v>
      </c>
      <c r="D175" s="50"/>
      <c r="E175" s="50"/>
    </row>
    <row r="176" spans="2:5">
      <c r="B176" s="24"/>
      <c r="C176" s="29"/>
      <c r="D176" s="29"/>
      <c r="E176" s="29"/>
    </row>
    <row r="177" spans="2:5">
      <c r="B177" s="24"/>
      <c r="C177" s="29"/>
      <c r="D177" s="29"/>
      <c r="E177" s="29"/>
    </row>
    <row r="178" spans="2:5">
      <c r="B178" s="26"/>
      <c r="C178" s="30"/>
      <c r="D178" s="30"/>
      <c r="E178" s="30"/>
    </row>
    <row r="179" spans="2:5">
      <c r="C179" s="21">
        <f>SUM(C177:C178)</f>
        <v>0</v>
      </c>
      <c r="D179" s="80"/>
      <c r="E179" s="81"/>
    </row>
    <row r="183" spans="2:5">
      <c r="B183" s="14" t="s">
        <v>80</v>
      </c>
    </row>
    <row r="185" spans="2:5">
      <c r="B185" s="84" t="s">
        <v>81</v>
      </c>
      <c r="C185" s="85" t="s">
        <v>9</v>
      </c>
      <c r="D185" s="21" t="s">
        <v>82</v>
      </c>
      <c r="E185" s="21" t="s">
        <v>83</v>
      </c>
    </row>
    <row r="186" spans="2:5">
      <c r="B186" s="88" t="s">
        <v>84</v>
      </c>
      <c r="C186" s="50">
        <v>4654831.03</v>
      </c>
      <c r="D186" s="50">
        <v>47.01</v>
      </c>
      <c r="E186" s="50">
        <v>0</v>
      </c>
    </row>
    <row r="187" spans="2:5">
      <c r="B187" s="89" t="s">
        <v>85</v>
      </c>
      <c r="C187" s="29">
        <v>1576937.1</v>
      </c>
      <c r="D187" s="29">
        <v>15.93</v>
      </c>
      <c r="E187" s="29"/>
    </row>
    <row r="188" spans="2:5">
      <c r="B188" s="89" t="s">
        <v>86</v>
      </c>
      <c r="C188" s="29">
        <v>6000</v>
      </c>
      <c r="D188" s="29">
        <v>0.06</v>
      </c>
      <c r="E188" s="29"/>
    </row>
    <row r="189" spans="2:5">
      <c r="B189" s="89" t="s">
        <v>87</v>
      </c>
      <c r="C189" s="29">
        <v>434212.44</v>
      </c>
      <c r="D189" s="29">
        <v>4.3899999999999997</v>
      </c>
      <c r="E189" s="29"/>
    </row>
    <row r="190" spans="2:5">
      <c r="B190" s="89" t="s">
        <v>88</v>
      </c>
      <c r="C190" s="29">
        <v>266502.06</v>
      </c>
      <c r="D190" s="29">
        <v>2.69</v>
      </c>
      <c r="E190" s="29"/>
    </row>
    <row r="191" spans="2:5">
      <c r="B191" s="89" t="s">
        <v>89</v>
      </c>
      <c r="C191" s="29">
        <v>273796.07</v>
      </c>
      <c r="D191" s="29">
        <v>2.77</v>
      </c>
      <c r="E191" s="29"/>
    </row>
    <row r="192" spans="2:5">
      <c r="B192" s="89" t="s">
        <v>90</v>
      </c>
      <c r="C192" s="29">
        <v>1175556.28</v>
      </c>
      <c r="D192" s="29">
        <v>11.87</v>
      </c>
      <c r="E192" s="29"/>
    </row>
    <row r="193" spans="2:5">
      <c r="B193" s="89" t="s">
        <v>91</v>
      </c>
      <c r="C193" s="29">
        <v>7272.2</v>
      </c>
      <c r="D193" s="29">
        <v>7.0000000000000007E-2</v>
      </c>
      <c r="E193" s="29"/>
    </row>
    <row r="194" spans="2:5">
      <c r="B194" s="89" t="s">
        <v>92</v>
      </c>
      <c r="C194" s="29">
        <v>8255</v>
      </c>
      <c r="D194" s="29">
        <v>0.08</v>
      </c>
      <c r="E194" s="29"/>
    </row>
    <row r="195" spans="2:5">
      <c r="B195" s="89" t="s">
        <v>93</v>
      </c>
      <c r="C195" s="29">
        <v>9345</v>
      </c>
      <c r="D195" s="29">
        <v>0.09</v>
      </c>
      <c r="E195" s="29"/>
    </row>
    <row r="196" spans="2:5">
      <c r="B196" s="89" t="s">
        <v>94</v>
      </c>
      <c r="C196" s="29">
        <v>2279.4</v>
      </c>
      <c r="D196" s="29">
        <v>0.02</v>
      </c>
      <c r="E196" s="29"/>
    </row>
    <row r="197" spans="2:5">
      <c r="B197" s="89" t="s">
        <v>95</v>
      </c>
      <c r="C197" s="29">
        <v>15016.5</v>
      </c>
      <c r="D197" s="29">
        <v>0.15</v>
      </c>
      <c r="E197" s="29"/>
    </row>
    <row r="198" spans="2:5">
      <c r="B198" s="89" t="s">
        <v>96</v>
      </c>
      <c r="C198" s="29">
        <v>3488.4</v>
      </c>
      <c r="D198" s="29">
        <v>0.04</v>
      </c>
      <c r="E198" s="29"/>
    </row>
    <row r="199" spans="2:5">
      <c r="B199" s="89" t="s">
        <v>97</v>
      </c>
      <c r="C199" s="29">
        <v>736</v>
      </c>
      <c r="D199" s="29">
        <v>0.01</v>
      </c>
      <c r="E199" s="29"/>
    </row>
    <row r="200" spans="2:5">
      <c r="B200" s="89" t="s">
        <v>98</v>
      </c>
      <c r="C200" s="29">
        <v>1818.55</v>
      </c>
      <c r="D200" s="29">
        <v>0.02</v>
      </c>
      <c r="E200" s="29"/>
    </row>
    <row r="201" spans="2:5">
      <c r="B201" s="89" t="s">
        <v>99</v>
      </c>
      <c r="C201" s="29">
        <v>1300</v>
      </c>
      <c r="D201" s="29">
        <v>0.01</v>
      </c>
      <c r="E201" s="29"/>
    </row>
    <row r="202" spans="2:5">
      <c r="B202" s="89" t="s">
        <v>100</v>
      </c>
      <c r="C202" s="29">
        <v>5598.85</v>
      </c>
      <c r="D202" s="29">
        <v>0.06</v>
      </c>
      <c r="E202" s="29"/>
    </row>
    <row r="203" spans="2:5">
      <c r="B203" s="89" t="s">
        <v>101</v>
      </c>
      <c r="C203" s="29">
        <v>469.8</v>
      </c>
      <c r="D203" s="29">
        <v>0</v>
      </c>
      <c r="E203" s="29"/>
    </row>
    <row r="204" spans="2:5">
      <c r="B204" s="89" t="s">
        <v>102</v>
      </c>
      <c r="C204" s="29">
        <v>20000</v>
      </c>
      <c r="D204" s="29">
        <v>0.2</v>
      </c>
      <c r="E204" s="29"/>
    </row>
    <row r="205" spans="2:5">
      <c r="B205" s="89" t="s">
        <v>103</v>
      </c>
      <c r="C205" s="29">
        <v>151379.79</v>
      </c>
      <c r="D205" s="29">
        <v>1.53</v>
      </c>
      <c r="E205" s="29"/>
    </row>
    <row r="206" spans="2:5">
      <c r="B206" s="89" t="s">
        <v>104</v>
      </c>
      <c r="C206" s="29">
        <v>687</v>
      </c>
      <c r="D206" s="29">
        <v>0.01</v>
      </c>
      <c r="E206" s="29"/>
    </row>
    <row r="207" spans="2:5">
      <c r="B207" s="89" t="s">
        <v>105</v>
      </c>
      <c r="C207" s="29">
        <v>46247.92</v>
      </c>
      <c r="D207" s="29">
        <v>0.47</v>
      </c>
      <c r="E207" s="29"/>
    </row>
    <row r="208" spans="2:5">
      <c r="B208" s="89" t="s">
        <v>106</v>
      </c>
      <c r="C208" s="29">
        <v>9020.01</v>
      </c>
      <c r="D208" s="29">
        <v>0.09</v>
      </c>
      <c r="E208" s="29"/>
    </row>
    <row r="209" spans="2:5">
      <c r="B209" s="89" t="s">
        <v>107</v>
      </c>
      <c r="C209" s="29">
        <v>1080</v>
      </c>
      <c r="D209" s="29">
        <v>0.01</v>
      </c>
      <c r="E209" s="29"/>
    </row>
    <row r="210" spans="2:5">
      <c r="B210" s="89" t="s">
        <v>108</v>
      </c>
      <c r="C210" s="29">
        <v>990</v>
      </c>
      <c r="D210" s="29">
        <v>0.01</v>
      </c>
      <c r="E210" s="29"/>
    </row>
    <row r="211" spans="2:5">
      <c r="B211" s="89" t="s">
        <v>109</v>
      </c>
      <c r="C211" s="29">
        <v>125009</v>
      </c>
      <c r="D211" s="29">
        <v>1.26</v>
      </c>
      <c r="E211" s="29"/>
    </row>
    <row r="212" spans="2:5">
      <c r="B212" s="89" t="s">
        <v>110</v>
      </c>
      <c r="C212" s="29">
        <v>42357.4</v>
      </c>
      <c r="D212" s="29">
        <v>0.43</v>
      </c>
      <c r="E212" s="29"/>
    </row>
    <row r="213" spans="2:5">
      <c r="B213" s="89" t="s">
        <v>111</v>
      </c>
      <c r="C213" s="29">
        <v>721.11</v>
      </c>
      <c r="D213" s="29">
        <v>0.01</v>
      </c>
      <c r="E213" s="29"/>
    </row>
    <row r="214" spans="2:5">
      <c r="B214" s="89" t="s">
        <v>112</v>
      </c>
      <c r="C214" s="29">
        <v>11268</v>
      </c>
      <c r="D214" s="29">
        <v>0.11</v>
      </c>
      <c r="E214" s="29"/>
    </row>
    <row r="215" spans="2:5">
      <c r="B215" s="89" t="s">
        <v>113</v>
      </c>
      <c r="C215" s="29">
        <v>117192.09</v>
      </c>
      <c r="D215" s="29">
        <v>1.18</v>
      </c>
      <c r="E215" s="29"/>
    </row>
    <row r="216" spans="2:5">
      <c r="B216" s="89" t="s">
        <v>114</v>
      </c>
      <c r="C216" s="29">
        <v>3853.01</v>
      </c>
      <c r="D216" s="29">
        <v>0.04</v>
      </c>
      <c r="E216" s="29"/>
    </row>
    <row r="217" spans="2:5">
      <c r="B217" s="89" t="s">
        <v>115</v>
      </c>
      <c r="C217" s="29">
        <v>12000</v>
      </c>
      <c r="D217" s="29">
        <v>0.12</v>
      </c>
      <c r="E217" s="29"/>
    </row>
    <row r="218" spans="2:5">
      <c r="B218" s="89" t="s">
        <v>116</v>
      </c>
      <c r="C218" s="29">
        <v>14550.4</v>
      </c>
      <c r="D218" s="29">
        <v>0.15</v>
      </c>
      <c r="E218" s="29"/>
    </row>
    <row r="219" spans="2:5">
      <c r="B219" s="89" t="s">
        <v>117</v>
      </c>
      <c r="C219" s="29">
        <v>201030.02</v>
      </c>
      <c r="D219" s="29">
        <v>2.0299999999999998</v>
      </c>
      <c r="E219" s="29"/>
    </row>
    <row r="220" spans="2:5">
      <c r="B220" s="89" t="s">
        <v>118</v>
      </c>
      <c r="C220" s="29">
        <v>26482.44</v>
      </c>
      <c r="D220" s="29">
        <v>0.27</v>
      </c>
      <c r="E220" s="29"/>
    </row>
    <row r="221" spans="2:5">
      <c r="B221" s="89" t="s">
        <v>119</v>
      </c>
      <c r="C221" s="29">
        <v>16391.419999999998</v>
      </c>
      <c r="D221" s="29">
        <v>0.17</v>
      </c>
      <c r="E221" s="29"/>
    </row>
    <row r="222" spans="2:5">
      <c r="B222" s="89" t="s">
        <v>120</v>
      </c>
      <c r="C222" s="29">
        <v>162.4</v>
      </c>
      <c r="D222" s="29">
        <v>0</v>
      </c>
      <c r="E222" s="29"/>
    </row>
    <row r="223" spans="2:5">
      <c r="B223" s="89" t="s">
        <v>121</v>
      </c>
      <c r="C223" s="29">
        <v>10000</v>
      </c>
      <c r="D223" s="29">
        <v>0.1</v>
      </c>
      <c r="E223" s="29"/>
    </row>
    <row r="224" spans="2:5">
      <c r="B224" s="89" t="s">
        <v>122</v>
      </c>
      <c r="C224" s="29">
        <v>48505.07</v>
      </c>
      <c r="D224" s="29">
        <v>0.49</v>
      </c>
      <c r="E224" s="29"/>
    </row>
    <row r="225" spans="2:5">
      <c r="B225" s="89" t="s">
        <v>123</v>
      </c>
      <c r="C225" s="29">
        <v>170889.57</v>
      </c>
      <c r="D225" s="29">
        <v>1.73</v>
      </c>
      <c r="E225" s="29"/>
    </row>
    <row r="226" spans="2:5">
      <c r="B226" s="89" t="s">
        <v>124</v>
      </c>
      <c r="C226" s="29">
        <v>12945.6</v>
      </c>
      <c r="D226" s="29">
        <v>0.13</v>
      </c>
      <c r="E226" s="29"/>
    </row>
    <row r="227" spans="2:5">
      <c r="B227" s="89" t="s">
        <v>125</v>
      </c>
      <c r="C227" s="29">
        <v>6662</v>
      </c>
      <c r="D227" s="29">
        <v>7.0000000000000007E-2</v>
      </c>
      <c r="E227" s="29"/>
    </row>
    <row r="228" spans="2:5">
      <c r="B228" s="89" t="s">
        <v>126</v>
      </c>
      <c r="C228" s="29">
        <v>20221</v>
      </c>
      <c r="D228" s="29">
        <v>0.2</v>
      </c>
      <c r="E228" s="29"/>
    </row>
    <row r="229" spans="2:5">
      <c r="B229" s="89" t="s">
        <v>127</v>
      </c>
      <c r="C229" s="29">
        <v>29741.55</v>
      </c>
      <c r="D229" s="29">
        <v>0.3</v>
      </c>
      <c r="E229" s="29"/>
    </row>
    <row r="230" spans="2:5">
      <c r="B230" s="89" t="s">
        <v>128</v>
      </c>
      <c r="C230" s="29">
        <v>331</v>
      </c>
      <c r="D230" s="29">
        <v>0</v>
      </c>
      <c r="E230" s="29"/>
    </row>
    <row r="231" spans="2:5">
      <c r="B231" s="89" t="s">
        <v>129</v>
      </c>
      <c r="C231" s="29">
        <v>128496.29</v>
      </c>
      <c r="D231" s="29">
        <v>1.3</v>
      </c>
      <c r="E231" s="29"/>
    </row>
    <row r="232" spans="2:5">
      <c r="B232" s="89" t="s">
        <v>130</v>
      </c>
      <c r="C232" s="29">
        <v>6741.2</v>
      </c>
      <c r="D232" s="29">
        <v>7.0000000000000007E-2</v>
      </c>
      <c r="E232" s="29"/>
    </row>
    <row r="233" spans="2:5">
      <c r="B233" s="89" t="s">
        <v>131</v>
      </c>
      <c r="C233" s="29">
        <v>4385</v>
      </c>
      <c r="D233" s="29">
        <v>0.04</v>
      </c>
      <c r="E233" s="29"/>
    </row>
    <row r="234" spans="2:5">
      <c r="B234" s="89" t="s">
        <v>132</v>
      </c>
      <c r="C234" s="29">
        <v>99920</v>
      </c>
      <c r="D234" s="29">
        <v>1.01</v>
      </c>
      <c r="E234" s="29"/>
    </row>
    <row r="235" spans="2:5">
      <c r="B235" s="89" t="s">
        <v>133</v>
      </c>
      <c r="C235" s="29">
        <v>93216</v>
      </c>
      <c r="D235" s="29">
        <v>0.94</v>
      </c>
      <c r="E235" s="29">
        <v>0</v>
      </c>
    </row>
    <row r="236" spans="2:5">
      <c r="B236" s="89" t="s">
        <v>134</v>
      </c>
      <c r="C236" s="29">
        <v>25323</v>
      </c>
      <c r="D236" s="29">
        <v>0.26</v>
      </c>
      <c r="E236" s="29">
        <v>0</v>
      </c>
    </row>
    <row r="237" spans="2:5">
      <c r="B237" s="26"/>
      <c r="C237" s="30"/>
      <c r="D237" s="30"/>
      <c r="E237" s="30">
        <v>0</v>
      </c>
    </row>
    <row r="238" spans="2:5">
      <c r="C238" s="33">
        <f>SUM(C186:C237)</f>
        <v>9901213.9700000007</v>
      </c>
      <c r="D238" s="33">
        <f>SUM(D186:D237)</f>
        <v>100.00000000000006</v>
      </c>
      <c r="E238" s="21"/>
    </row>
    <row r="242" spans="2:7">
      <c r="B242" s="14" t="s">
        <v>135</v>
      </c>
    </row>
    <row r="244" spans="2:7">
      <c r="B244" s="55" t="s">
        <v>136</v>
      </c>
      <c r="C244" s="56" t="s">
        <v>45</v>
      </c>
      <c r="D244" s="82" t="s">
        <v>46</v>
      </c>
      <c r="E244" s="82" t="s">
        <v>137</v>
      </c>
      <c r="F244" s="90" t="s">
        <v>10</v>
      </c>
      <c r="G244" s="56" t="s">
        <v>64</v>
      </c>
    </row>
    <row r="245" spans="2:7">
      <c r="B245" s="68" t="s">
        <v>138</v>
      </c>
      <c r="C245" s="23">
        <v>-127936466.83</v>
      </c>
      <c r="D245" s="23">
        <v>-129802452.31</v>
      </c>
      <c r="E245" s="23">
        <f>D245-C245</f>
        <v>-1865985.4800000042</v>
      </c>
      <c r="F245" s="23">
        <v>0</v>
      </c>
      <c r="G245" s="91">
        <v>0</v>
      </c>
    </row>
    <row r="246" spans="2:7">
      <c r="B246" s="38"/>
      <c r="C246" s="25"/>
      <c r="D246" s="25"/>
      <c r="E246" s="25"/>
      <c r="F246" s="25"/>
      <c r="G246" s="39"/>
    </row>
    <row r="247" spans="2:7">
      <c r="B247" s="40"/>
      <c r="C247" s="27"/>
      <c r="D247" s="27"/>
      <c r="E247" s="27"/>
      <c r="F247" s="27"/>
      <c r="G247" s="42"/>
    </row>
    <row r="248" spans="2:7">
      <c r="C248" s="33">
        <f>SUM(C245:C247)</f>
        <v>-127936466.83</v>
      </c>
      <c r="D248" s="33">
        <f>SUM(D245:D247)</f>
        <v>-129802452.31</v>
      </c>
      <c r="E248" s="47"/>
      <c r="F248" s="92"/>
      <c r="G248" s="48"/>
    </row>
    <row r="251" spans="2:7">
      <c r="B251" s="93"/>
      <c r="C251" s="93"/>
      <c r="D251" s="93"/>
      <c r="E251" s="93"/>
      <c r="F251" s="93"/>
    </row>
    <row r="252" spans="2:7">
      <c r="B252" s="84" t="s">
        <v>139</v>
      </c>
      <c r="C252" s="85" t="s">
        <v>45</v>
      </c>
      <c r="D252" s="21" t="s">
        <v>46</v>
      </c>
      <c r="E252" s="21" t="s">
        <v>137</v>
      </c>
      <c r="F252" s="94" t="s">
        <v>64</v>
      </c>
    </row>
    <row r="253" spans="2:7">
      <c r="B253" s="68" t="s">
        <v>140</v>
      </c>
      <c r="C253" s="23">
        <v>12908789.029999999</v>
      </c>
      <c r="D253" s="23">
        <v>12182728.65</v>
      </c>
      <c r="E253" s="23">
        <f>D253-C253</f>
        <v>-726060.37999999896</v>
      </c>
      <c r="F253" s="23"/>
    </row>
    <row r="254" spans="2:7">
      <c r="B254" s="24"/>
      <c r="C254" s="25"/>
      <c r="D254" s="25"/>
      <c r="E254" s="25"/>
      <c r="F254" s="25"/>
    </row>
    <row r="255" spans="2:7">
      <c r="B255" s="26"/>
      <c r="C255" s="27"/>
      <c r="D255" s="27"/>
      <c r="E255" s="27"/>
      <c r="F255" s="27"/>
    </row>
    <row r="256" spans="2:7">
      <c r="C256" s="33">
        <f>SUM(C253:C255)</f>
        <v>12908789.029999999</v>
      </c>
      <c r="D256" s="33">
        <f>SUM(D253:D255)</f>
        <v>12182728.65</v>
      </c>
      <c r="E256" s="47"/>
      <c r="F256" s="48"/>
    </row>
    <row r="260" spans="2:5">
      <c r="B260" s="14" t="s">
        <v>141</v>
      </c>
    </row>
    <row r="262" spans="2:5">
      <c r="B262" s="84" t="s">
        <v>142</v>
      </c>
      <c r="C262" s="85" t="s">
        <v>45</v>
      </c>
      <c r="D262" s="21" t="s">
        <v>46</v>
      </c>
      <c r="E262" s="21" t="s">
        <v>47</v>
      </c>
    </row>
    <row r="263" spans="2:5">
      <c r="B263" s="95" t="s">
        <v>143</v>
      </c>
      <c r="C263" s="23">
        <v>924731.44</v>
      </c>
      <c r="D263" s="23">
        <v>-791195.14</v>
      </c>
      <c r="E263" s="23">
        <v>-1715926.58</v>
      </c>
    </row>
    <row r="264" spans="2:5">
      <c r="B264" s="96" t="s">
        <v>144</v>
      </c>
      <c r="C264" s="25">
        <v>41121.699999999997</v>
      </c>
      <c r="D264" s="25">
        <v>-1760429.03</v>
      </c>
      <c r="E264" s="25">
        <v>-1801550.73</v>
      </c>
    </row>
    <row r="265" spans="2:5">
      <c r="B265" s="96" t="s">
        <v>145</v>
      </c>
      <c r="C265" s="25">
        <v>13953.81</v>
      </c>
      <c r="D265" s="25">
        <v>14953.41</v>
      </c>
      <c r="E265" s="25">
        <v>999.6</v>
      </c>
    </row>
    <row r="266" spans="2:5">
      <c r="B266" s="96" t="s">
        <v>146</v>
      </c>
      <c r="C266" s="25">
        <v>238954.58</v>
      </c>
      <c r="D266" s="25">
        <v>1321796.46</v>
      </c>
      <c r="E266" s="25">
        <v>1082841.8799999999</v>
      </c>
    </row>
    <row r="267" spans="2:5">
      <c r="B267" s="96" t="s">
        <v>147</v>
      </c>
      <c r="C267" s="25">
        <v>606564.67000000004</v>
      </c>
      <c r="D267" s="25">
        <v>557609.67000000004</v>
      </c>
      <c r="E267" s="25">
        <v>-48955</v>
      </c>
    </row>
    <row r="268" spans="2:5">
      <c r="B268" s="96" t="s">
        <v>148</v>
      </c>
      <c r="C268" s="25">
        <v>14424.78</v>
      </c>
      <c r="D268" s="25">
        <v>14759.09</v>
      </c>
      <c r="E268" s="25">
        <v>334.31</v>
      </c>
    </row>
    <row r="269" spans="2:5">
      <c r="B269" s="96" t="s">
        <v>149</v>
      </c>
      <c r="C269" s="25">
        <v>34698.99</v>
      </c>
      <c r="D269" s="25">
        <v>19546.61</v>
      </c>
      <c r="E269" s="25">
        <v>-15152.38</v>
      </c>
    </row>
    <row r="270" spans="2:5">
      <c r="B270" s="96" t="s">
        <v>150</v>
      </c>
      <c r="C270" s="25">
        <v>1352963.88</v>
      </c>
      <c r="D270" s="25">
        <v>815206.51</v>
      </c>
      <c r="E270" s="25">
        <v>-537757.37</v>
      </c>
    </row>
    <row r="271" spans="2:5">
      <c r="B271" s="96" t="s">
        <v>151</v>
      </c>
      <c r="C271" s="25">
        <v>2082798.71</v>
      </c>
      <c r="D271" s="25">
        <v>1877128.59</v>
      </c>
      <c r="E271" s="25">
        <v>-205670.12</v>
      </c>
    </row>
    <row r="272" spans="2:5">
      <c r="B272" s="96" t="s">
        <v>152</v>
      </c>
      <c r="C272" s="25">
        <v>239209.78</v>
      </c>
      <c r="D272" s="25"/>
      <c r="E272" s="25">
        <v>-239209.78</v>
      </c>
    </row>
    <row r="273" spans="2:5">
      <c r="B273" s="96" t="s">
        <v>153</v>
      </c>
      <c r="C273" s="25">
        <v>83015.929999999993</v>
      </c>
      <c r="D273" s="25"/>
      <c r="E273" s="25">
        <v>-83015.929999999993</v>
      </c>
    </row>
    <row r="274" spans="2:5">
      <c r="B274" s="96" t="s">
        <v>154</v>
      </c>
      <c r="C274" s="25">
        <v>2191092.52</v>
      </c>
      <c r="D274" s="25"/>
      <c r="E274" s="25">
        <v>-2191092.52</v>
      </c>
    </row>
    <row r="275" spans="2:5">
      <c r="B275" s="96" t="s">
        <v>155</v>
      </c>
      <c r="C275" s="25">
        <v>1245413.46</v>
      </c>
      <c r="D275" s="25">
        <v>756347.91</v>
      </c>
      <c r="E275" s="25">
        <v>-489065.55</v>
      </c>
    </row>
    <row r="276" spans="2:5">
      <c r="B276" s="96" t="s">
        <v>156</v>
      </c>
      <c r="C276" s="25">
        <v>15334.39</v>
      </c>
      <c r="D276" s="25"/>
      <c r="E276" s="25">
        <v>-15334.39</v>
      </c>
    </row>
    <row r="277" spans="2:5">
      <c r="B277" s="96" t="s">
        <v>157</v>
      </c>
      <c r="C277" s="25"/>
      <c r="D277" s="25">
        <v>1828848</v>
      </c>
      <c r="E277" s="25">
        <v>1828848</v>
      </c>
    </row>
    <row r="278" spans="2:5">
      <c r="B278" s="96" t="s">
        <v>158</v>
      </c>
      <c r="C278" s="25"/>
      <c r="D278" s="25">
        <v>791700</v>
      </c>
      <c r="E278" s="25">
        <v>791700</v>
      </c>
    </row>
    <row r="279" spans="2:5">
      <c r="B279" s="26"/>
      <c r="C279" s="27"/>
      <c r="D279" s="27"/>
      <c r="E279" s="27"/>
    </row>
    <row r="280" spans="2:5">
      <c r="C280" s="33">
        <f>SUM(C263:C279)</f>
        <v>9084278.6400000006</v>
      </c>
      <c r="D280" s="33">
        <f>SUM(D263:D279)</f>
        <v>5446272.0800000001</v>
      </c>
      <c r="E280" s="33">
        <f>SUM(E263:E279)</f>
        <v>-3638006.5599999996</v>
      </c>
    </row>
    <row r="283" spans="2:5">
      <c r="B283" s="84" t="s">
        <v>159</v>
      </c>
      <c r="C283" s="85" t="s">
        <v>47</v>
      </c>
      <c r="D283" s="21" t="s">
        <v>160</v>
      </c>
      <c r="E283" s="9"/>
    </row>
    <row r="284" spans="2:5">
      <c r="B284" s="22" t="s">
        <v>161</v>
      </c>
      <c r="C284" s="91"/>
      <c r="D284" s="23"/>
      <c r="E284" s="36"/>
    </row>
    <row r="285" spans="2:5">
      <c r="B285" s="24"/>
      <c r="C285" s="39"/>
      <c r="D285" s="25"/>
      <c r="E285" s="36"/>
    </row>
    <row r="286" spans="2:5">
      <c r="B286" s="24" t="s">
        <v>162</v>
      </c>
      <c r="C286" s="39">
        <v>702993.84</v>
      </c>
      <c r="D286" s="25"/>
      <c r="E286" s="36"/>
    </row>
    <row r="287" spans="2:5">
      <c r="B287" s="24"/>
      <c r="C287" s="39"/>
      <c r="D287" s="25"/>
      <c r="E287" s="36"/>
    </row>
    <row r="288" spans="2:5">
      <c r="B288" s="24" t="s">
        <v>50</v>
      </c>
      <c r="C288" s="39">
        <v>979161.26</v>
      </c>
      <c r="D288" s="25"/>
      <c r="E288" s="36"/>
    </row>
    <row r="289" spans="2:7">
      <c r="B289" s="24"/>
      <c r="C289" s="39"/>
      <c r="D289" s="25"/>
      <c r="E289" s="36"/>
    </row>
    <row r="290" spans="2:7">
      <c r="B290" s="24" t="s">
        <v>53</v>
      </c>
      <c r="C290" s="39"/>
      <c r="D290" s="25"/>
      <c r="E290" s="36"/>
      <c r="F290" s="9"/>
      <c r="G290" s="9"/>
    </row>
    <row r="291" spans="2:7">
      <c r="B291" s="26"/>
      <c r="C291" s="42"/>
      <c r="D291" s="27"/>
      <c r="E291" s="36"/>
      <c r="F291" s="9"/>
      <c r="G291" s="9"/>
    </row>
    <row r="292" spans="2:7">
      <c r="C292" s="33">
        <f>SUM(C284:C291)</f>
        <v>1682155.1</v>
      </c>
      <c r="D292" s="21"/>
      <c r="E292" s="9"/>
      <c r="F292" s="9"/>
      <c r="G292" s="9"/>
    </row>
    <row r="293" spans="2:7">
      <c r="F293" s="9"/>
      <c r="G293" s="9"/>
    </row>
    <row r="294" spans="2:7" ht="15">
      <c r="B294" t="s">
        <v>163</v>
      </c>
      <c r="F294" s="9"/>
      <c r="G294" s="9"/>
    </row>
    <row r="295" spans="2:7">
      <c r="F295" s="9"/>
      <c r="G295" s="9"/>
    </row>
    <row r="296" spans="2:7">
      <c r="F296" s="9"/>
      <c r="G296" s="9"/>
    </row>
    <row r="297" spans="2:7">
      <c r="B297" s="14" t="s">
        <v>164</v>
      </c>
      <c r="F297" s="9"/>
      <c r="G297" s="9"/>
    </row>
    <row r="298" spans="2:7">
      <c r="B298" s="14" t="s">
        <v>165</v>
      </c>
      <c r="F298" s="9"/>
      <c r="G298" s="9"/>
    </row>
    <row r="299" spans="2:7">
      <c r="B299" s="97"/>
      <c r="C299" s="97"/>
      <c r="D299" s="97"/>
      <c r="E299" s="97"/>
      <c r="F299" s="9"/>
      <c r="G299" s="9"/>
    </row>
    <row r="300" spans="2:7">
      <c r="B300" s="98"/>
      <c r="C300" s="98"/>
      <c r="D300" s="98"/>
      <c r="E300" s="98"/>
      <c r="F300" s="9"/>
      <c r="G300" s="9"/>
    </row>
    <row r="301" spans="2:7">
      <c r="B301" s="99" t="s">
        <v>166</v>
      </c>
      <c r="C301" s="100"/>
      <c r="D301" s="100"/>
      <c r="E301" s="101"/>
      <c r="F301" s="9"/>
      <c r="G301" s="9"/>
    </row>
    <row r="302" spans="2:7">
      <c r="B302" s="102" t="s">
        <v>167</v>
      </c>
      <c r="C302" s="103"/>
      <c r="D302" s="103"/>
      <c r="E302" s="104"/>
      <c r="F302" s="9"/>
      <c r="G302" s="105"/>
    </row>
    <row r="303" spans="2:7">
      <c r="B303" s="106" t="s">
        <v>168</v>
      </c>
      <c r="C303" s="107"/>
      <c r="D303" s="107"/>
      <c r="E303" s="108"/>
      <c r="F303" s="9"/>
      <c r="G303" s="105"/>
    </row>
    <row r="304" spans="2:7">
      <c r="B304" s="109" t="s">
        <v>169</v>
      </c>
      <c r="C304" s="110"/>
      <c r="E304" s="111">
        <f>+[1]EAI!I28</f>
        <v>14354939.120000001</v>
      </c>
      <c r="F304" s="9"/>
      <c r="G304" s="105"/>
    </row>
    <row r="305" spans="2:7">
      <c r="B305" s="112"/>
      <c r="C305" s="112"/>
      <c r="D305" s="9"/>
      <c r="F305" s="9"/>
      <c r="G305" s="105"/>
    </row>
    <row r="306" spans="2:7">
      <c r="B306" s="113" t="s">
        <v>170</v>
      </c>
      <c r="C306" s="113"/>
      <c r="D306" s="114"/>
      <c r="E306" s="115">
        <f>SUM(D306:D311)</f>
        <v>0</v>
      </c>
      <c r="F306" s="9"/>
      <c r="G306" s="9"/>
    </row>
    <row r="307" spans="2:7">
      <c r="B307" s="116" t="s">
        <v>171</v>
      </c>
      <c r="C307" s="116"/>
      <c r="D307" s="117" t="s">
        <v>172</v>
      </c>
      <c r="E307" s="118"/>
      <c r="F307" s="9"/>
      <c r="G307" s="9"/>
    </row>
    <row r="308" spans="2:7">
      <c r="B308" s="116" t="s">
        <v>173</v>
      </c>
      <c r="C308" s="116"/>
      <c r="D308" s="117" t="s">
        <v>172</v>
      </c>
      <c r="E308" s="118"/>
      <c r="F308" s="9"/>
      <c r="G308" s="9"/>
    </row>
    <row r="309" spans="2:7">
      <c r="B309" s="116" t="s">
        <v>174</v>
      </c>
      <c r="C309" s="116"/>
      <c r="D309" s="117" t="s">
        <v>172</v>
      </c>
      <c r="E309" s="118"/>
      <c r="F309" s="9"/>
      <c r="G309" s="9"/>
    </row>
    <row r="310" spans="2:7">
      <c r="B310" s="116" t="s">
        <v>175</v>
      </c>
      <c r="C310" s="116"/>
      <c r="D310" s="117" t="s">
        <v>172</v>
      </c>
      <c r="E310" s="118"/>
      <c r="F310" s="9"/>
      <c r="G310" s="9"/>
    </row>
    <row r="311" spans="2:7">
      <c r="B311" s="119" t="s">
        <v>176</v>
      </c>
      <c r="C311" s="120"/>
      <c r="D311" s="117">
        <v>0</v>
      </c>
      <c r="E311" s="118"/>
      <c r="F311" s="9"/>
      <c r="G311" s="9"/>
    </row>
    <row r="312" spans="2:7">
      <c r="B312" s="112"/>
      <c r="C312" s="112"/>
      <c r="D312" s="9"/>
      <c r="F312" s="9"/>
      <c r="G312" s="9"/>
    </row>
    <row r="313" spans="2:7">
      <c r="B313" s="113" t="s">
        <v>177</v>
      </c>
      <c r="C313" s="113"/>
      <c r="D313" s="114"/>
      <c r="E313" s="121">
        <f>SUM(D313:D317)</f>
        <v>2857352.27</v>
      </c>
      <c r="F313" s="9"/>
      <c r="G313" s="9"/>
    </row>
    <row r="314" spans="2:7">
      <c r="B314" s="116" t="s">
        <v>178</v>
      </c>
      <c r="C314" s="116"/>
      <c r="D314" s="117" t="s">
        <v>172</v>
      </c>
      <c r="E314" s="118"/>
      <c r="F314" s="9"/>
      <c r="G314" s="9"/>
    </row>
    <row r="315" spans="2:7">
      <c r="B315" s="116" t="s">
        <v>179</v>
      </c>
      <c r="C315" s="116"/>
      <c r="D315" s="117" t="s">
        <v>172</v>
      </c>
      <c r="E315" s="118"/>
      <c r="F315" s="9"/>
      <c r="G315" s="9"/>
    </row>
    <row r="316" spans="2:7">
      <c r="B316" s="116" t="s">
        <v>180</v>
      </c>
      <c r="C316" s="116"/>
      <c r="D316" s="117" t="s">
        <v>172</v>
      </c>
      <c r="E316" s="118"/>
      <c r="F316" s="9"/>
      <c r="G316" s="9"/>
    </row>
    <row r="317" spans="2:7">
      <c r="B317" s="122" t="s">
        <v>181</v>
      </c>
      <c r="C317" s="123"/>
      <c r="D317" s="124">
        <v>2857352.27</v>
      </c>
      <c r="E317" s="125"/>
      <c r="F317" s="9"/>
      <c r="G317" s="9"/>
    </row>
    <row r="318" spans="2:7">
      <c r="B318" s="112"/>
      <c r="C318" s="112"/>
      <c r="F318" s="9"/>
      <c r="G318" s="9"/>
    </row>
    <row r="319" spans="2:7">
      <c r="B319" s="126" t="s">
        <v>182</v>
      </c>
      <c r="C319" s="126"/>
      <c r="E319" s="127">
        <f>+E304+E306-E313</f>
        <v>11497586.850000001</v>
      </c>
      <c r="F319" s="9"/>
      <c r="G319" s="105"/>
    </row>
    <row r="320" spans="2:7">
      <c r="B320" s="98"/>
      <c r="C320" s="98"/>
      <c r="D320" s="98"/>
      <c r="E320" s="98"/>
      <c r="F320" s="9"/>
      <c r="G320" s="9"/>
    </row>
    <row r="321" spans="2:7">
      <c r="B321" s="98"/>
      <c r="C321" s="98"/>
      <c r="D321" s="98"/>
      <c r="E321" s="98"/>
      <c r="F321" s="9"/>
      <c r="G321" s="9"/>
    </row>
    <row r="322" spans="2:7">
      <c r="B322" s="99" t="s">
        <v>183</v>
      </c>
      <c r="C322" s="100"/>
      <c r="D322" s="100"/>
      <c r="E322" s="101"/>
      <c r="F322" s="9"/>
      <c r="G322" s="9"/>
    </row>
    <row r="323" spans="2:7">
      <c r="B323" s="102" t="s">
        <v>167</v>
      </c>
      <c r="C323" s="103"/>
      <c r="D323" s="103"/>
      <c r="E323" s="104"/>
      <c r="F323" s="9"/>
      <c r="G323" s="9"/>
    </row>
    <row r="324" spans="2:7">
      <c r="B324" s="106" t="s">
        <v>168</v>
      </c>
      <c r="C324" s="107"/>
      <c r="D324" s="107"/>
      <c r="E324" s="108"/>
      <c r="F324" s="9"/>
      <c r="G324" s="9"/>
    </row>
    <row r="325" spans="2:7">
      <c r="B325" s="109" t="s">
        <v>184</v>
      </c>
      <c r="C325" s="110"/>
      <c r="E325" s="128">
        <f>+[1]CAdmon!J21</f>
        <v>11583369.07</v>
      </c>
      <c r="F325" s="9"/>
      <c r="G325" s="9"/>
    </row>
    <row r="326" spans="2:7">
      <c r="B326" s="112"/>
      <c r="C326" s="112"/>
      <c r="F326" s="9"/>
      <c r="G326" s="9"/>
    </row>
    <row r="327" spans="2:7">
      <c r="B327" s="129" t="s">
        <v>185</v>
      </c>
      <c r="C327" s="129"/>
      <c r="D327" s="114"/>
      <c r="E327" s="130">
        <f>SUM(D327:D344)</f>
        <v>1682155.1</v>
      </c>
      <c r="F327" s="9"/>
      <c r="G327" s="9"/>
    </row>
    <row r="328" spans="2:7">
      <c r="B328" s="116" t="s">
        <v>186</v>
      </c>
      <c r="C328" s="116"/>
      <c r="D328" s="131">
        <f>+[1]COG!J37</f>
        <v>843146.8</v>
      </c>
      <c r="E328" s="132"/>
      <c r="F328" s="9"/>
      <c r="G328" s="9"/>
    </row>
    <row r="329" spans="2:7">
      <c r="B329" s="116" t="s">
        <v>187</v>
      </c>
      <c r="C329" s="116"/>
      <c r="D329" s="131">
        <f>+[1]COG!J38</f>
        <v>46014.1</v>
      </c>
      <c r="E329" s="132"/>
      <c r="F329" s="9"/>
      <c r="G329" s="9"/>
    </row>
    <row r="330" spans="2:7">
      <c r="B330" s="116" t="s">
        <v>188</v>
      </c>
      <c r="C330" s="116"/>
      <c r="D330" s="117" t="s">
        <v>172</v>
      </c>
      <c r="E330" s="132"/>
      <c r="F330" s="9"/>
      <c r="G330" s="9"/>
    </row>
    <row r="331" spans="2:7">
      <c r="B331" s="116" t="s">
        <v>189</v>
      </c>
      <c r="C331" s="116"/>
      <c r="D331" s="117" t="s">
        <v>172</v>
      </c>
      <c r="E331" s="132"/>
      <c r="F331" s="9"/>
      <c r="G331" s="9"/>
    </row>
    <row r="332" spans="2:7">
      <c r="B332" s="116" t="s">
        <v>190</v>
      </c>
      <c r="C332" s="116"/>
      <c r="D332" s="117" t="s">
        <v>172</v>
      </c>
      <c r="E332" s="132"/>
      <c r="F332" s="9"/>
      <c r="G332" s="105"/>
    </row>
    <row r="333" spans="2:7">
      <c r="B333" s="116" t="s">
        <v>191</v>
      </c>
      <c r="C333" s="116"/>
      <c r="D333" s="131">
        <f>+[1]COG!J40</f>
        <v>90000.36</v>
      </c>
      <c r="E333" s="132"/>
      <c r="F333" s="9"/>
      <c r="G333" s="9"/>
    </row>
    <row r="334" spans="2:7">
      <c r="B334" s="116" t="s">
        <v>192</v>
      </c>
      <c r="C334" s="116"/>
      <c r="D334" s="117" t="s">
        <v>172</v>
      </c>
      <c r="E334" s="132"/>
      <c r="F334" s="9"/>
      <c r="G334" s="105"/>
    </row>
    <row r="335" spans="2:7">
      <c r="B335" s="116" t="s">
        <v>193</v>
      </c>
      <c r="C335" s="116"/>
      <c r="D335" s="117" t="s">
        <v>172</v>
      </c>
      <c r="E335" s="132"/>
      <c r="F335" s="9"/>
      <c r="G335" s="9"/>
    </row>
    <row r="336" spans="2:7">
      <c r="B336" s="116" t="s">
        <v>194</v>
      </c>
      <c r="C336" s="116"/>
      <c r="D336" s="117" t="s">
        <v>172</v>
      </c>
      <c r="E336" s="132"/>
      <c r="F336" s="9"/>
      <c r="G336" s="105"/>
    </row>
    <row r="337" spans="2:7">
      <c r="B337" s="116" t="s">
        <v>195</v>
      </c>
      <c r="C337" s="116"/>
      <c r="D337" s="131">
        <f>+[1]COG!J41</f>
        <v>702993.84</v>
      </c>
      <c r="E337" s="132"/>
      <c r="F337" s="9"/>
      <c r="G337" s="105"/>
    </row>
    <row r="338" spans="2:7">
      <c r="B338" s="116" t="s">
        <v>196</v>
      </c>
      <c r="C338" s="116"/>
      <c r="D338" s="117" t="s">
        <v>172</v>
      </c>
      <c r="E338" s="132"/>
      <c r="F338" s="9"/>
      <c r="G338" s="105"/>
    </row>
    <row r="339" spans="2:7">
      <c r="B339" s="116" t="s">
        <v>197</v>
      </c>
      <c r="C339" s="116"/>
      <c r="D339" s="117" t="s">
        <v>172</v>
      </c>
      <c r="E339" s="132"/>
      <c r="F339" s="9"/>
      <c r="G339" s="105"/>
    </row>
    <row r="340" spans="2:7">
      <c r="B340" s="116" t="s">
        <v>198</v>
      </c>
      <c r="C340" s="116"/>
      <c r="D340" s="117" t="s">
        <v>172</v>
      </c>
      <c r="E340" s="132"/>
      <c r="F340" s="9"/>
      <c r="G340" s="133"/>
    </row>
    <row r="341" spans="2:7">
      <c r="B341" s="116" t="s">
        <v>199</v>
      </c>
      <c r="C341" s="116"/>
      <c r="D341" s="117" t="s">
        <v>172</v>
      </c>
      <c r="E341" s="132"/>
      <c r="F341" s="9"/>
      <c r="G341" s="9"/>
    </row>
    <row r="342" spans="2:7">
      <c r="B342" s="116" t="s">
        <v>200</v>
      </c>
      <c r="C342" s="116"/>
      <c r="D342" s="117" t="s">
        <v>172</v>
      </c>
      <c r="E342" s="132"/>
      <c r="F342" s="9"/>
      <c r="G342" s="9"/>
    </row>
    <row r="343" spans="2:7">
      <c r="B343" s="116" t="s">
        <v>201</v>
      </c>
      <c r="C343" s="116"/>
      <c r="D343" s="117" t="s">
        <v>172</v>
      </c>
      <c r="E343" s="132"/>
      <c r="F343" s="9"/>
      <c r="G343" s="9"/>
    </row>
    <row r="344" spans="2:7">
      <c r="B344" s="134" t="s">
        <v>202</v>
      </c>
      <c r="C344" s="135"/>
      <c r="D344" s="136">
        <v>0</v>
      </c>
      <c r="E344" s="132"/>
      <c r="F344" s="9"/>
      <c r="G344" s="9"/>
    </row>
    <row r="345" spans="2:7">
      <c r="B345" s="112"/>
      <c r="C345" s="112"/>
      <c r="F345" s="9"/>
      <c r="G345" s="9"/>
    </row>
    <row r="346" spans="2:7">
      <c r="B346" s="129" t="s">
        <v>203</v>
      </c>
      <c r="C346" s="129"/>
      <c r="D346" s="114"/>
      <c r="E346" s="130">
        <f>SUM(D346:D353)</f>
        <v>0</v>
      </c>
      <c r="F346" s="9"/>
      <c r="G346" s="9"/>
    </row>
    <row r="347" spans="2:7">
      <c r="B347" s="116" t="s">
        <v>204</v>
      </c>
      <c r="C347" s="116"/>
      <c r="D347" s="117" t="s">
        <v>172</v>
      </c>
      <c r="E347" s="132"/>
      <c r="F347" s="9"/>
      <c r="G347" s="9"/>
    </row>
    <row r="348" spans="2:7">
      <c r="B348" s="116" t="s">
        <v>205</v>
      </c>
      <c r="C348" s="116"/>
      <c r="D348" s="117" t="s">
        <v>172</v>
      </c>
      <c r="E348" s="132"/>
      <c r="F348" s="9"/>
      <c r="G348" s="9"/>
    </row>
    <row r="349" spans="2:7">
      <c r="B349" s="116" t="s">
        <v>206</v>
      </c>
      <c r="C349" s="116"/>
      <c r="D349" s="117" t="s">
        <v>172</v>
      </c>
      <c r="E349" s="132"/>
      <c r="F349" s="9"/>
      <c r="G349" s="9"/>
    </row>
    <row r="350" spans="2:7">
      <c r="B350" s="116" t="s">
        <v>207</v>
      </c>
      <c r="C350" s="116"/>
      <c r="D350" s="117" t="s">
        <v>172</v>
      </c>
      <c r="E350" s="132"/>
      <c r="F350" s="9"/>
      <c r="G350" s="9"/>
    </row>
    <row r="351" spans="2:7">
      <c r="B351" s="116" t="s">
        <v>208</v>
      </c>
      <c r="C351" s="116"/>
      <c r="D351" s="117" t="s">
        <v>172</v>
      </c>
      <c r="E351" s="132"/>
      <c r="F351" s="9"/>
      <c r="G351" s="9"/>
    </row>
    <row r="352" spans="2:7">
      <c r="B352" s="116" t="s">
        <v>209</v>
      </c>
      <c r="C352" s="116"/>
      <c r="D352" s="117" t="s">
        <v>172</v>
      </c>
      <c r="E352" s="132"/>
      <c r="F352" s="9"/>
      <c r="G352" s="9"/>
    </row>
    <row r="353" spans="2:7">
      <c r="B353" s="134" t="s">
        <v>210</v>
      </c>
      <c r="C353" s="135"/>
      <c r="D353" s="117" t="s">
        <v>172</v>
      </c>
      <c r="E353" s="132"/>
      <c r="F353" s="9"/>
      <c r="G353" s="9"/>
    </row>
    <row r="354" spans="2:7">
      <c r="B354" s="112"/>
      <c r="C354" s="112"/>
      <c r="F354" s="9"/>
      <c r="G354" s="9"/>
    </row>
    <row r="355" spans="2:7">
      <c r="B355" s="137" t="s">
        <v>211</v>
      </c>
      <c r="E355" s="127">
        <f>+E325-E327+E346</f>
        <v>9901213.9700000007</v>
      </c>
      <c r="F355" s="105"/>
      <c r="G355" s="105"/>
    </row>
    <row r="356" spans="2:7">
      <c r="F356" s="138"/>
      <c r="G356" s="9"/>
    </row>
    <row r="357" spans="2:7">
      <c r="F357" s="9"/>
      <c r="G357" s="9"/>
    </row>
    <row r="358" spans="2:7">
      <c r="F358" s="139"/>
      <c r="G358" s="9"/>
    </row>
    <row r="359" spans="2:7">
      <c r="F359" s="139"/>
      <c r="G359" s="9"/>
    </row>
    <row r="360" spans="2:7">
      <c r="F360" s="9"/>
      <c r="G360" s="9"/>
    </row>
    <row r="361" spans="2:7">
      <c r="B361" s="140" t="s">
        <v>212</v>
      </c>
      <c r="C361" s="140"/>
      <c r="D361" s="140"/>
      <c r="E361" s="140"/>
      <c r="F361" s="140"/>
      <c r="G361" s="9"/>
    </row>
    <row r="362" spans="2:7">
      <c r="B362" s="141"/>
      <c r="C362" s="141"/>
      <c r="D362" s="141"/>
      <c r="E362" s="141"/>
      <c r="F362" s="141"/>
      <c r="G362" s="9"/>
    </row>
    <row r="363" spans="2:7">
      <c r="B363" s="141"/>
      <c r="C363" s="141"/>
      <c r="D363" s="141"/>
      <c r="E363" s="141"/>
      <c r="F363" s="141"/>
      <c r="G363" s="9"/>
    </row>
    <row r="364" spans="2:7">
      <c r="B364" s="55" t="s">
        <v>213</v>
      </c>
      <c r="C364" s="56" t="s">
        <v>45</v>
      </c>
      <c r="D364" s="82" t="s">
        <v>46</v>
      </c>
      <c r="E364" s="82" t="s">
        <v>47</v>
      </c>
      <c r="F364" s="9"/>
      <c r="G364" s="9"/>
    </row>
    <row r="365" spans="2:7">
      <c r="B365" s="22" t="s">
        <v>214</v>
      </c>
      <c r="C365" s="142">
        <v>0</v>
      </c>
      <c r="D365" s="91"/>
      <c r="E365" s="91"/>
      <c r="F365" s="9"/>
      <c r="G365" s="9"/>
    </row>
    <row r="366" spans="2:7">
      <c r="B366" s="24"/>
      <c r="C366" s="143">
        <v>0</v>
      </c>
      <c r="D366" s="39"/>
      <c r="E366" s="39"/>
      <c r="F366" s="9"/>
      <c r="G366" s="9"/>
    </row>
    <row r="367" spans="2:7">
      <c r="B367" s="26"/>
      <c r="C367" s="144">
        <v>0</v>
      </c>
      <c r="D367" s="145">
        <v>0</v>
      </c>
      <c r="E367" s="145">
        <v>0</v>
      </c>
      <c r="F367" s="9"/>
      <c r="G367" s="9"/>
    </row>
    <row r="368" spans="2:7">
      <c r="C368" s="21">
        <f>SUM(C366:C367)</f>
        <v>0</v>
      </c>
      <c r="D368" s="21">
        <f>SUM(D366:D367)</f>
        <v>0</v>
      </c>
      <c r="E368" s="21">
        <f>SUM(E366:E367)</f>
        <v>0</v>
      </c>
      <c r="F368" s="9"/>
      <c r="G368" s="9"/>
    </row>
    <row r="369" spans="2:7">
      <c r="F369" s="9"/>
      <c r="G369" s="9"/>
    </row>
    <row r="370" spans="2:7">
      <c r="F370" s="9"/>
      <c r="G370" s="9"/>
    </row>
    <row r="371" spans="2:7">
      <c r="F371" s="9"/>
      <c r="G371" s="9"/>
    </row>
    <row r="372" spans="2:7">
      <c r="F372" s="9"/>
      <c r="G372" s="9"/>
    </row>
    <row r="373" spans="2:7">
      <c r="F373" s="9"/>
      <c r="G373" s="9"/>
    </row>
    <row r="374" spans="2:7">
      <c r="F374" s="9"/>
      <c r="G374" s="9"/>
    </row>
    <row r="375" spans="2:7">
      <c r="B375" s="140" t="s">
        <v>215</v>
      </c>
      <c r="C375" s="140"/>
      <c r="D375" s="140"/>
      <c r="E375" s="140"/>
      <c r="F375" s="140"/>
      <c r="G375" s="9"/>
    </row>
    <row r="376" spans="2:7">
      <c r="F376" s="9"/>
      <c r="G376" s="9"/>
    </row>
    <row r="377" spans="2:7">
      <c r="F377" s="9"/>
      <c r="G377" s="9"/>
    </row>
    <row r="378" spans="2:7">
      <c r="F378" s="9"/>
      <c r="G378" s="9"/>
    </row>
    <row r="379" spans="2:7">
      <c r="F379" s="9"/>
      <c r="G379" s="9"/>
    </row>
    <row r="380" spans="2:7">
      <c r="F380" s="9"/>
      <c r="G380" s="9"/>
    </row>
    <row r="381" spans="2:7">
      <c r="F381" s="9"/>
      <c r="G381" s="9"/>
    </row>
    <row r="382" spans="2:7">
      <c r="B382" s="1" t="s">
        <v>216</v>
      </c>
      <c r="F382" s="9"/>
      <c r="G382" s="9"/>
    </row>
    <row r="383" spans="2:7">
      <c r="F383" s="9"/>
      <c r="G383" s="9"/>
    </row>
    <row r="384" spans="2:7">
      <c r="C384" s="98"/>
      <c r="D384" s="98"/>
      <c r="E384" s="98"/>
    </row>
    <row r="385" spans="2:7">
      <c r="C385" s="98"/>
      <c r="D385" s="98"/>
      <c r="E385" s="98"/>
    </row>
    <row r="386" spans="2:7">
      <c r="C386" s="98"/>
      <c r="D386" s="98"/>
      <c r="E386" s="98"/>
    </row>
    <row r="387" spans="2:7" s="9" customFormat="1"/>
    <row r="388" spans="2:7" s="9" customFormat="1">
      <c r="B388" s="146"/>
      <c r="C388" s="146"/>
      <c r="D388" s="146"/>
      <c r="E388" s="146"/>
      <c r="F388" s="146"/>
      <c r="G388" s="146"/>
    </row>
    <row r="389" spans="2:7" s="9" customFormat="1">
      <c r="B389" s="146"/>
      <c r="C389" s="146"/>
      <c r="D389" s="146"/>
      <c r="E389" s="146"/>
      <c r="G389" s="147"/>
    </row>
    <row r="390" spans="2:7" s="9" customFormat="1">
      <c r="B390" s="148"/>
      <c r="C390" s="146"/>
      <c r="D390" s="149"/>
      <c r="E390" s="149"/>
      <c r="F390" s="147"/>
      <c r="G390" s="147"/>
    </row>
    <row r="391" spans="2:7" s="9" customFormat="1">
      <c r="B391" s="148"/>
      <c r="C391" s="146"/>
      <c r="D391" s="149"/>
      <c r="E391" s="149"/>
      <c r="F391" s="146"/>
      <c r="G391" s="146"/>
    </row>
    <row r="392" spans="2:7" s="9" customFormat="1">
      <c r="B392" s="146"/>
      <c r="C392" s="146"/>
      <c r="F392" s="146"/>
      <c r="G392" s="146"/>
    </row>
    <row r="393" spans="2:7" s="9" customFormat="1"/>
    <row r="394" spans="2:7" s="9" customFormat="1"/>
    <row r="395" spans="2:7" s="9" customFormat="1"/>
    <row r="396" spans="2:7" s="9" customFormat="1"/>
    <row r="397" spans="2:7" s="9" customFormat="1"/>
    <row r="398" spans="2:7" s="9" customFormat="1"/>
    <row r="399" spans="2:7" s="9" customFormat="1"/>
    <row r="400" spans="2:7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</sheetData>
  <mergeCells count="69">
    <mergeCell ref="B361:F361"/>
    <mergeCell ref="B375:F375"/>
    <mergeCell ref="D390:E390"/>
    <mergeCell ref="D391:E391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7:C317"/>
    <mergeCell ref="B318:C318"/>
    <mergeCell ref="B319:C319"/>
    <mergeCell ref="B322:E322"/>
    <mergeCell ref="B323:E323"/>
    <mergeCell ref="B324:E324"/>
    <mergeCell ref="B311:C311"/>
    <mergeCell ref="B312:C312"/>
    <mergeCell ref="B313:C313"/>
    <mergeCell ref="B314:C314"/>
    <mergeCell ref="B315:C315"/>
    <mergeCell ref="B316:C316"/>
    <mergeCell ref="B305:C305"/>
    <mergeCell ref="B306:C306"/>
    <mergeCell ref="B307:C307"/>
    <mergeCell ref="B308:C308"/>
    <mergeCell ref="B309:C309"/>
    <mergeCell ref="B310:C310"/>
    <mergeCell ref="E256:F256"/>
    <mergeCell ref="B299:E299"/>
    <mergeCell ref="B301:E301"/>
    <mergeCell ref="B302:E302"/>
    <mergeCell ref="B303:E303"/>
    <mergeCell ref="B304:C304"/>
    <mergeCell ref="D144:E144"/>
    <mergeCell ref="D151:E151"/>
    <mergeCell ref="D158:E158"/>
    <mergeCell ref="D171:E171"/>
    <mergeCell ref="D179:E179"/>
    <mergeCell ref="E248:G248"/>
    <mergeCell ref="D76:E76"/>
    <mergeCell ref="D137:E137"/>
    <mergeCell ref="B3:G3"/>
    <mergeCell ref="B4:G4"/>
    <mergeCell ref="B8:G8"/>
  </mergeCells>
  <dataValidations count="4">
    <dataValidation allowBlank="1" showInputMessage="1" showErrorMessage="1" prompt="Especificar origen de dicho recurso: Federal, Estatal, Municipal, Particulares." sqref="D133 D140 D147"/>
    <dataValidation allowBlank="1" showInputMessage="1" showErrorMessage="1" prompt="Características cualitativas significativas que les impacten financieramente." sqref="D112:E112 E133 E140 E147"/>
    <dataValidation allowBlank="1" showInputMessage="1" showErrorMessage="1" prompt="Corresponde al número de la cuenta de acuerdo al Plan de Cuentas emitido por el CONAC (DOF 22/11/2010)." sqref="B112"/>
    <dataValidation allowBlank="1" showInputMessage="1" showErrorMessage="1" prompt="Saldo final del periodo que corresponde la cuenta pública presentada (mensual:  enero, febrero, marzo, etc.; trimestral: 1er, 2do, 3ro. o 4to.)." sqref="C112 C133 C140 C147"/>
  </dataValidation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2017-07-10T16:27:59Z</cp:lastPrinted>
  <dcterms:created xsi:type="dcterms:W3CDTF">2017-07-10T16:19:30Z</dcterms:created>
  <dcterms:modified xsi:type="dcterms:W3CDTF">2017-07-10T16:28:27Z</dcterms:modified>
</cp:coreProperties>
</file>